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https://sayyary-my.sharepoint.com/personal/saudalsaud_gulfbird_net/Documents/Brands/healtheries/"/>
    </mc:Choice>
  </mc:AlternateContent>
  <xr:revisionPtr revIDLastSave="5800" documentId="6_{503F20FD-ABFD-D644-A02D-F230A4240FC3}" xr6:coauthVersionLast="47" xr6:coauthVersionMax="47" xr10:uidLastSave="{CB9A2EC2-3D2E-0C4F-8868-0702480B07D3}"/>
  <bookViews>
    <workbookView xWindow="0" yWindow="500" windowWidth="40220" windowHeight="23460" xr2:uid="{00000000-000D-0000-FFFF-FFFF00000000}"/>
  </bookViews>
  <sheets>
    <sheet name="Forcast filtered" sheetId="4" r:id="rId1"/>
    <sheet name="healtheries" sheetId="7" r:id="rId2"/>
    <sheet name="Sheet1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DAT1">'[1]Summary (2)'!$A$2:$A$876</definedName>
    <definedName name="_DAT10">'[1]Summary (2)'!$G$2:$G$876</definedName>
    <definedName name="_DAT11">'[1]Summary (2)'!$H$2:$H$876</definedName>
    <definedName name="_DAT12">'[1]Summary (2)'!$I$2:$I$876</definedName>
    <definedName name="_DAT13">'[1]Summary (2)'!$J$2:$J$876</definedName>
    <definedName name="_DAT14">'[1]Summary (2)'!$K$2:$K$876</definedName>
    <definedName name="_DAT15">'[1]Summary (2)'!$L$2:$L$876</definedName>
    <definedName name="_DAT2">'[1]Summary (2)'!$B$2:$B$876</definedName>
    <definedName name="_DAT3">'[1]Summary (2)'!$C$2:$C$876</definedName>
    <definedName name="_DAT4">'[1]Summary (2)'!$D$2:$D$876</definedName>
    <definedName name="_DAT5">'[1]Summary (2)'!$M$2:$M$876</definedName>
    <definedName name="_DAT6">'[1]Summary (2)'!$N$2:$N$876</definedName>
    <definedName name="_DAT7">'[1]Summary (2)'!$O$2:$O$876</definedName>
    <definedName name="_DAT8">'[1]Summary (2)'!$P$2:$P$876</definedName>
    <definedName name="_DAT9">'[1]Summary (2)'!$F$2:$F$876</definedName>
    <definedName name="a">#REF!</definedName>
    <definedName name="aaa">#REF!</definedName>
    <definedName name="AADMINISTRATION">#REF!</definedName>
    <definedName name="AAPPLIED__RESEARCH">#REF!</definedName>
    <definedName name="act">#REF!</definedName>
    <definedName name="ADOMESTIC__DESPATCH">#REF!</definedName>
    <definedName name="AEDP_ASSETS">#REF!</definedName>
    <definedName name="AFOOD__PACKING">#REF!</definedName>
    <definedName name="AFOOD_MANUFACTURE">#REF!</definedName>
    <definedName name="AMARKETING">#REF!</definedName>
    <definedName name="AMT_WGTN_SET_UP">#REF!</definedName>
    <definedName name="ANNUAL">#REF!</definedName>
    <definedName name="AOPERATIONS_MARUA_ROAD">#REF!</definedName>
    <definedName name="AQUALITY__ASSURANCE">#REF!</definedName>
    <definedName name="ASELLING">#REF!</definedName>
    <definedName name="ASUPPLEMENT__PACKING">#REF!</definedName>
    <definedName name="ASUPPLEMENT_MANUFACTURE">#REF!</definedName>
    <definedName name="AUD">'[1]Summary (2)'!$N$2</definedName>
    <definedName name="AUD_GST">1+'[1]Summary (2)'!$I$5</definedName>
    <definedName name="AUGUST">[2]Accounting!$V$1:$V$65536,[2]Accounting!$W$1:$W$65536,[2]Accounting!$X$1:$X$65536,[2]Accounting!$Y$1:$Y$65536,[2]Accounting!$AA$1:$AA$65536,[2]Accounting!$AB$1:$AB$65536,[2]Accounting!$AC$1:$AC$65536,[2]Accounting!$AD$1:$AD$65536,[2]Accounting!$AE$1:$AE$65536,[2]Accounting!$AF$1:$AF$65536,[2]Accounting!$AG$1:$AG$65536,[2]Accounting!$AH$1,[2]Accounting!$AH$1:$AH$65536</definedName>
    <definedName name="AUS_BRAND">#REF!</definedName>
    <definedName name="AUS_BRAND_BUDGET">'[3]AUS BUDGETS'!$B$3:$AB$30</definedName>
    <definedName name="AUS_COND_BUDGET">'[3]AUS BUDGETS'!$B$40:$AB$87</definedName>
    <definedName name="Australia">#REF!</definedName>
    <definedName name="AVONDALE">#REF!</definedName>
    <definedName name="b">#REF!</definedName>
    <definedName name="BRAND_AUS">'[4]DATA SPLIT'!#REF!</definedName>
    <definedName name="BSFTC">'[1]Summary (2)'!$O$2</definedName>
    <definedName name="capex">#REF!</definedName>
    <definedName name="Contingency">'[1]Summary (2)'!#REF!</definedName>
    <definedName name="DATE">#REF!</definedName>
    <definedName name="DECEMBER">[2]Accounting!$V$1:$V$65536,[2]Accounting!$W$1:$W$65536,[2]Accounting!$X$1:$X$65536,[2]Accounting!$Y$1:$Y$65536,[2]Accounting!$Z$1:$Z$65536,[2]Accounting!$AA$1:$AA$65536,[2]Accounting!$AB$1:$AB$65536,[2]Accounting!$AC$1:$AC$65536,[2]Accounting!$AE$1:$AE$65536,[2]Accounting!$AF$1:$AF$65536,[2]Accounting!$AG$1:$AG$65536,[2]Accounting!$AH$1:$AH$65536</definedName>
    <definedName name="F09Act">#REF!</definedName>
    <definedName name="F09Ant">'[5]Detailed P&amp;L'!$C$287:$S$312</definedName>
    <definedName name="F09Bud">'[6]Total NLNZ'!$A$2:$AC$224</definedName>
    <definedName name="FEBRUARY">[2]Accounting!$V$1:$V$65536,[2]Accounting!$W$1:$W$65536,[2]Accounting!$X$1:$X$65536,[2]Accounting!$Y$1:$Y$65536,[2]Accounting!$Z$1:$Z$65536,[2]Accounting!$AA$1:$AA$65536,[2]Accounting!$AB$1:$AB$65536,[2]Accounting!$AC$1:$AC$65536,[2]Accounting!$AD$1:$AD$65536,[2]Accounting!$AE$1:$AE$65536,[2]Accounting!$AG$1:$AG$65536,[2]Accounting!$AH$1:$AH$65536</definedName>
    <definedName name="FOOD_MANUFACTURE">#REF!</definedName>
    <definedName name="GLANE">#REF!</definedName>
    <definedName name="INT_BUDGET">'[3]NZ BUDGETS'!$B$129:$AB$148</definedName>
    <definedName name="JANUARY">[2]Accounting!$V$1:$V$65536,[2]Accounting!$W$1:$W$65536,[2]Accounting!$X$1:$X$65536,[2]Accounting!$Y$1:$Y$65536,[2]Accounting!$Z$1:$Z$65536,[2]Accounting!$AA$1:$AA$65536,[2]Accounting!$AB$1:$AB$65536,[2]Accounting!$AC$1:$AC$65536,[2]Accounting!$AD$1:$AD$65536,[2]Accounting!$AF$1:$AF$65536,[2]Accounting!$AG$1:$AG$65536,[2]Accounting!$AH$1:$AH$65536</definedName>
    <definedName name="Jnl">#REF!</definedName>
    <definedName name="JULY">[2]Accounting!$V$1:$V$65536,[2]Accounting!$W$1:$W$65536,[2]Accounting!$X$1:$X$65536,[2]Accounting!$Z$1:$Z$65536,[2]Accounting!$AA$1:$AA$65536,[2]Accounting!$AB$1:$AB$65536,[2]Accounting!$AC$1:$AC$65536,[2]Accounting!$AD$1:$AD$65536,[2]Accounting!$AE$1:$AE$65536,[2]Accounting!$AF$1:$AF$65536,[2]Accounting!$AG$1:$AG$65536,[2]Accounting!$AH$1:$AH$65536</definedName>
    <definedName name="JULYFASSET">#REF!</definedName>
    <definedName name="JUNE">[2]Accounting!$V$1:$V$65536,[2]Accounting!$W$1:$W$65536,[2]Accounting!$Y$1:$Y$65536,[2]Accounting!$Z$1:$Z$65536,[2]Accounting!$AA$1:$AA$65536,[2]Accounting!$AB$1:$AB$65536,[2]Accounting!$AC$1:$AC$65536,[2]Accounting!$AD$1:$AD$65536,[2]Accounting!$AE$1:$AE$65536,[2]Accounting!$AF$1:$AF$65536,[2]Accounting!$AG$1:$AG$65536,[2]Accounting!$AH$1:$AH$65536</definedName>
    <definedName name="lo">#REF!</definedName>
    <definedName name="ly_act">#REF!</definedName>
    <definedName name="MARCH">[2]Accounting!$V$1:$V$65536,[2]Accounting!$W$1:$W$65536,[2]Accounting!$X$1:$X$65536,[2]Accounting!$Y$1:$Y$65536,[2]Accounting!$Z$1:$Z$65536,[2]Accounting!$AA$1:$AA$65536,[2]Accounting!$AB$1:$AB$65536,[2]Accounting!$AC$1:$AC$65536,[2]Accounting!$AD$1:$AD$65536,[2]Accounting!$AE$1:$AE$65536,[2]Accounting!$AF$1:$AF$65536,[2]Accounting!$AH$1:$AH$65536</definedName>
    <definedName name="MARCH05">'[7]MARCH 2005'!$E$3:$L$336</definedName>
    <definedName name="MAY">[2]Accounting!$V$1:$V$65536,[2]Accounting!$X$1:$X$65536,[2]Accounting!$Y$1:$Y$65536,[2]Accounting!$Z$1:$Z$65536,[2]Accounting!$AA$1:$AA$65536,[2]Accounting!$AB$1:$AB$65536,[2]Accounting!$AC$1:$AC$65536,[2]Accounting!$AD$1:$AD$65536,[2]Accounting!$AE$1:$AE$65536,[2]Accounting!$AF$1:$AF$65536,[2]Accounting!$AG$1:$AG$65536,[2]Accounting!$AH$1:$AH$65536</definedName>
    <definedName name="MONTH">[3]WORKINGS!$A$3:$G$14</definedName>
    <definedName name="MONTH1">#REF!</definedName>
    <definedName name="NLAUCase">'[8]General Assumptions'!#REF!</definedName>
    <definedName name="NOVEMBER">[2]Accounting!$V$1:$V$65536,[2]Accounting!$W$1:$W$65536,[2]Accounting!$X$1:$X$65536,[2]Accounting!$Y$1:$Y$65536,[2]Accounting!$Z$1:$Z$65536,[2]Accounting!$AA$1:$AA$65536,[2]Accounting!$AB$1,[2]Accounting!$AB$1:$AB$65536,[2]Accounting!$AD$1:$AD$65536,[2]Accounting!$AE$1:$AE$65536,[2]Accounting!$AF$1:$AF$65536,[2]Accounting!$AG$1:$AG$65536,[2]Accounting!$AH$1:$AH$65536</definedName>
    <definedName name="NZ_BRAND">#REF!</definedName>
    <definedName name="NZ_BRAND_BUDGET">'[3]NZ BUDGETS'!$B$3:$AB$33</definedName>
    <definedName name="NZ_CHANNEL_BUDGET">#REF!</definedName>
    <definedName name="NZ_COND_BUDGET">'[3]NZ BUDGETS'!$B$67:$AG$121</definedName>
    <definedName name="NZ_REP_BUDGET">#REF!</definedName>
    <definedName name="NZ_SALESPERSON">#REF!</definedName>
    <definedName name="NZ_SALESPERSON_BUDGET">'[3]NZ BUDGETS'!$B$37:$AB$55</definedName>
    <definedName name="OCTOBER">[2]Accounting!$V$1:$V$65536,[2]Accounting!$W$1:$W$65536,[2]Accounting!$X$1:$X$65536,[2]Accounting!$Y$1:$Y$65536,[2]Accounting!$Z$1:$Z$65536,[2]Accounting!$AA$1:$AA$65536,[2]Accounting!$AC$1:$AC$65536,[2]Accounting!$AD$1:$AD$65536,[2]Accounting!$AE$1:$AE$65536,[2]Accounting!$AF$1:$AF$65536,[2]Accounting!$AG$1:$AG$65536,[2]Accounting!$AH$1:$AH$65536</definedName>
    <definedName name="OS_Act">#REF!</definedName>
    <definedName name="OS_bud">'[9]F09 NZ Budget'!$B$1:$W$292</definedName>
    <definedName name="period">'[9]Monthly OH'!$A$1</definedName>
    <definedName name="qry_Warehouse_AR_Stock___Prices">#REF!</definedName>
    <definedName name="RECSUM">#REF!</definedName>
    <definedName name="SALES_AUS">'[4]DATA SPLIT'!#REF!</definedName>
    <definedName name="SEPTEMBER">[2]Accounting!$V$1:$V$65536,[2]Accounting!$W$1:$W$65536,[2]Accounting!$X$1:$X$65536,[2]Accounting!$Y$1:$Y$65536,[2]Accounting!$Z$1:$Z$65536,[2]Accounting!$AB$1:$AB$65536,[2]Accounting!$AC$1:$AC$65536,[2]Accounting!$AD$1:$AD$65536,[2]Accounting!$AE$1:$AE$65536,[2]Accounting!$AF$1:$AF$65536,[2]Accounting!$AG$1:$AG$65536,[2]Accounting!$AH$1:$AH$65536</definedName>
    <definedName name="SUMGL">#REF!</definedName>
    <definedName name="SUMPRINT">#REF!</definedName>
    <definedName name="SUMYTD">#REF!</definedName>
    <definedName name="table">#REF!</definedName>
    <definedName name="TEST0">'[1]Summary (2)'!$A$2:$P$876</definedName>
    <definedName name="TEST1">'[1]Summary (2)'!$A$2:$O$1143</definedName>
    <definedName name="TESTHKEY">'[1]Summary (2)'!$F$1:$L$1</definedName>
    <definedName name="TESTKEYS">'[1]Summary (2)'!$A$2:$P$876</definedName>
    <definedName name="TESTVKEY">'[1]Summary (2)'!$A$1:$P$1</definedName>
    <definedName name="THISFILE">LEFT(CELL("FILENAME"),FIND("]",CELL("FILENAME")))</definedName>
    <definedName name="USD">'[1]Summary (2)'!$L$16</definedName>
    <definedName name="XL3GridPlaceHolder0E0BBB677D1A4A1">#REF!</definedName>
    <definedName name="XL3GridPlaceHolder6331DAA60D5B4EF">#REF!</definedName>
    <definedName name="XL3GridPlaceHolder63BCD1CFA9394FC">#REF!</definedName>
    <definedName name="XL3GridPlaceHolder7E4023F64C41440">#REF!</definedName>
    <definedName name="XL3GridPlaceHolder8AEACDE01A074BE">#REF!</definedName>
    <definedName name="XL3GridPlaceHolder9808B72CB5CB492">#REF!</definedName>
    <definedName name="XL3GridPlaceHolder9F97F489A4B04C4">#REF!</definedName>
    <definedName name="XL3GridPlaceHolderClear0E0BBB677D1A4A1">#REF!</definedName>
    <definedName name="XL3GridPlaceHolderClear6331DAA60D5B4EF">#REF!</definedName>
    <definedName name="XL3GridPlaceHolderClear63BCD1CFA9394FC">#REF!</definedName>
    <definedName name="XL3GridPlaceHolderClear7E4023F64C41440">#REF!</definedName>
    <definedName name="XL3GridPlaceHolderClear8AEACDE01A074BE">#REF!</definedName>
    <definedName name="XL3GridPlaceHolderClear9808B72CB5CB492">#REF!</definedName>
    <definedName name="XL3GridPlaceHolderClear9F97F489A4B04C4">#REF!</definedName>
    <definedName name="XL3GridPlaceHolderClearData0E0BBB677D1A4A1">#REF!</definedName>
    <definedName name="XL3GridPlaceHolderClearData6331DAA60D5B4EF">#REF!</definedName>
    <definedName name="XL3GridPlaceHolderClearData63BCD1CFA9394FC">#REF!</definedName>
    <definedName name="XL3GridPlaceHolderClearData7E4023F64C41440">#REF!</definedName>
    <definedName name="XL3GridPlaceHolderClearData8AEACDE01A074BE">#REF!</definedName>
    <definedName name="XL3GridPlaceHolderClearData9808B72CB5CB492">#REF!</definedName>
    <definedName name="XL3GridPlaceHolderClearData9F97F489A4B04C4">#REF!</definedName>
    <definedName name="XL3GridPlaceHolderClearDataDFABD86D27B541A">'[10]Groc by Item Class'!#REF!</definedName>
    <definedName name="XL3GridPlaceHolderClearDFABD86D27B541A">'[10]Groc by Item Class'!#REF!</definedName>
    <definedName name="XL3GridPlaceHolderDFABD86D27B541A">'[10]Groc by Item Class'!#REF!</definedName>
    <definedName name="XTR">'[11]L&amp;O BUDGET EXTRACT'!$A$1:$O$60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9" i="4" l="1"/>
  <c r="J61" i="4"/>
  <c r="K61" i="4" s="1"/>
  <c r="L61" i="4" s="1"/>
  <c r="Q61" i="4"/>
  <c r="AJ61" i="4" s="1"/>
  <c r="J49" i="4"/>
  <c r="AB61" i="4" l="1"/>
  <c r="AC61" i="4" s="1"/>
  <c r="AN61" i="4"/>
  <c r="AO61" i="4" s="1"/>
  <c r="AL61" i="4"/>
  <c r="AK61" i="4"/>
  <c r="S61" i="4"/>
  <c r="T61" i="4" s="1"/>
  <c r="X51" i="4"/>
  <c r="X46" i="4"/>
  <c r="Q50" i="4"/>
  <c r="AJ50" i="4" s="1"/>
  <c r="J50" i="4"/>
  <c r="K50" i="4" s="1"/>
  <c r="L50" i="4" s="1"/>
  <c r="AJ49" i="4"/>
  <c r="K49" i="4"/>
  <c r="L49" i="4" s="1"/>
  <c r="AH52" i="4"/>
  <c r="Q44" i="4"/>
  <c r="Q43" i="4"/>
  <c r="Y61" i="4" l="1"/>
  <c r="U61" i="4"/>
  <c r="AF61" i="4"/>
  <c r="AD61" i="4"/>
  <c r="AR61" i="4"/>
  <c r="AP61" i="4"/>
  <c r="AB49" i="4"/>
  <c r="AB50" i="4"/>
  <c r="AC50" i="4" s="1"/>
  <c r="AK49" i="4"/>
  <c r="AN49" i="4"/>
  <c r="AO49" i="4" s="1"/>
  <c r="AL49" i="4"/>
  <c r="AN50" i="4"/>
  <c r="AO50" i="4" s="1"/>
  <c r="AL50" i="4"/>
  <c r="AK50" i="4"/>
  <c r="S50" i="4"/>
  <c r="T50" i="4" s="1"/>
  <c r="AC49" i="4"/>
  <c r="S49" i="4"/>
  <c r="T49" i="4" s="1"/>
  <c r="Q45" i="4"/>
  <c r="J45" i="4"/>
  <c r="K45" i="4" s="1"/>
  <c r="L45" i="4" s="1"/>
  <c r="AS61" i="4" l="1"/>
  <c r="AQ61" i="4"/>
  <c r="V61" i="4"/>
  <c r="Z61" i="4"/>
  <c r="AG61" i="4"/>
  <c r="AE61" i="4"/>
  <c r="Y49" i="4"/>
  <c r="U49" i="4"/>
  <c r="AR49" i="4"/>
  <c r="AP49" i="4"/>
  <c r="AR50" i="4"/>
  <c r="AP50" i="4"/>
  <c r="AF50" i="4"/>
  <c r="AD50" i="4"/>
  <c r="AD49" i="4"/>
  <c r="AF49" i="4"/>
  <c r="Y50" i="4"/>
  <c r="U50" i="4"/>
  <c r="AJ45" i="4"/>
  <c r="AB45" i="4"/>
  <c r="AC45" i="4" s="1"/>
  <c r="S45" i="4"/>
  <c r="T45" i="4" s="1"/>
  <c r="H7" i="8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X23" i="4"/>
  <c r="X40" i="4"/>
  <c r="Q39" i="4"/>
  <c r="AB39" i="4" s="1"/>
  <c r="J39" i="4"/>
  <c r="K39" i="4" s="1"/>
  <c r="L39" i="4" s="1"/>
  <c r="Q38" i="4"/>
  <c r="AB38" i="4" s="1"/>
  <c r="J38" i="4"/>
  <c r="K38" i="4" s="1"/>
  <c r="L38" i="4" s="1"/>
  <c r="Y51" i="4" l="1"/>
  <c r="AF51" i="4"/>
  <c r="AR51" i="4"/>
  <c r="AG50" i="4"/>
  <c r="AE50" i="4"/>
  <c r="AS50" i="4"/>
  <c r="AQ50" i="4"/>
  <c r="V50" i="4"/>
  <c r="Z50" i="4"/>
  <c r="Z49" i="4"/>
  <c r="V49" i="4"/>
  <c r="AS49" i="4"/>
  <c r="AQ49" i="4"/>
  <c r="AG49" i="4"/>
  <c r="AE49" i="4"/>
  <c r="U45" i="4"/>
  <c r="Y45" i="4"/>
  <c r="AN45" i="4"/>
  <c r="AO45" i="4" s="1"/>
  <c r="AL45" i="4"/>
  <c r="AK45" i="4"/>
  <c r="AF45" i="4"/>
  <c r="AD45" i="4"/>
  <c r="S38" i="4"/>
  <c r="T38" i="4" s="1"/>
  <c r="AC39" i="4"/>
  <c r="AJ38" i="4"/>
  <c r="AC38" i="4"/>
  <c r="AJ39" i="4"/>
  <c r="S39" i="4"/>
  <c r="T39" i="4" s="1"/>
  <c r="AG51" i="4" l="1"/>
  <c r="Z51" i="4"/>
  <c r="AS51" i="4"/>
  <c r="AR45" i="4"/>
  <c r="AP45" i="4"/>
  <c r="AE45" i="4"/>
  <c r="AG45" i="4"/>
  <c r="V45" i="4"/>
  <c r="Z45" i="4"/>
  <c r="U38" i="4"/>
  <c r="Y38" i="4"/>
  <c r="AF39" i="4"/>
  <c r="AD39" i="4"/>
  <c r="Y39" i="4"/>
  <c r="U39" i="4"/>
  <c r="AL38" i="4"/>
  <c r="AK38" i="4"/>
  <c r="AN38" i="4"/>
  <c r="AO38" i="4" s="1"/>
  <c r="AK39" i="4"/>
  <c r="AN39" i="4"/>
  <c r="AO39" i="4" s="1"/>
  <c r="AL39" i="4"/>
  <c r="AF38" i="4"/>
  <c r="AD38" i="4"/>
  <c r="AS45" i="4" l="1"/>
  <c r="AQ45" i="4"/>
  <c r="AR38" i="4"/>
  <c r="AP38" i="4"/>
  <c r="AE39" i="4"/>
  <c r="AG39" i="4"/>
  <c r="AP39" i="4"/>
  <c r="AR39" i="4"/>
  <c r="AR40" i="4" s="1"/>
  <c r="AG38" i="4"/>
  <c r="AE38" i="4"/>
  <c r="Z39" i="4"/>
  <c r="V39" i="4"/>
  <c r="AF40" i="4"/>
  <c r="Y40" i="4"/>
  <c r="Z38" i="4"/>
  <c r="V38" i="4"/>
  <c r="AJ43" i="4"/>
  <c r="J43" i="4"/>
  <c r="K43" i="4" s="1"/>
  <c r="L43" i="4" s="1"/>
  <c r="J44" i="4"/>
  <c r="K44" i="4" s="1"/>
  <c r="AG40" i="4" l="1"/>
  <c r="AS39" i="4"/>
  <c r="AS40" i="4" s="1"/>
  <c r="AQ39" i="4"/>
  <c r="AQ38" i="4"/>
  <c r="AS38" i="4"/>
  <c r="Z40" i="4"/>
  <c r="AB43" i="4"/>
  <c r="AC43" i="4" s="1"/>
  <c r="AK43" i="4"/>
  <c r="AN43" i="4"/>
  <c r="AO43" i="4" s="1"/>
  <c r="AL43" i="4"/>
  <c r="S43" i="4"/>
  <c r="T43" i="4" s="1"/>
  <c r="AR43" i="4" l="1"/>
  <c r="AP43" i="4"/>
  <c r="Y43" i="4"/>
  <c r="U43" i="4"/>
  <c r="AF43" i="4"/>
  <c r="AD43" i="4"/>
  <c r="AG43" i="4" l="1"/>
  <c r="AE43" i="4"/>
  <c r="Z43" i="4"/>
  <c r="V43" i="4"/>
  <c r="AS43" i="4"/>
  <c r="AQ43" i="4"/>
  <c r="AJ44" i="4" l="1"/>
  <c r="AL44" i="4" s="1"/>
  <c r="L44" i="4"/>
  <c r="P16" i="7"/>
  <c r="AB23" i="7"/>
  <c r="O9" i="7"/>
  <c r="P7" i="7"/>
  <c r="P9" i="7"/>
  <c r="P18" i="7"/>
  <c r="P5" i="7"/>
  <c r="O18" i="7"/>
  <c r="Q18" i="7" s="1"/>
  <c r="AA23" i="7"/>
  <c r="AY22" i="7"/>
  <c r="K22" i="7"/>
  <c r="L22" i="7" s="1"/>
  <c r="M22" i="7" s="1"/>
  <c r="O22" i="7" s="1"/>
  <c r="Q22" i="7" s="1"/>
  <c r="AY21" i="7"/>
  <c r="K21" i="7"/>
  <c r="L21" i="7" s="1"/>
  <c r="M21" i="7" s="1"/>
  <c r="O21" i="7" s="1"/>
  <c r="Q21" i="7" s="1"/>
  <c r="AY20" i="7"/>
  <c r="K20" i="7"/>
  <c r="L20" i="7" s="1"/>
  <c r="M20" i="7" s="1"/>
  <c r="O20" i="7" s="1"/>
  <c r="Q20" i="7" s="1"/>
  <c r="AY19" i="7"/>
  <c r="K19" i="7"/>
  <c r="L19" i="7" s="1"/>
  <c r="M19" i="7" s="1"/>
  <c r="O19" i="7" s="1"/>
  <c r="Q19" i="7" s="1"/>
  <c r="AY18" i="7"/>
  <c r="AN18" i="7"/>
  <c r="AP18" i="7" s="1"/>
  <c r="AQ18" i="7" s="1"/>
  <c r="AT18" i="7" s="1"/>
  <c r="U18" i="7"/>
  <c r="AF18" i="7" s="1"/>
  <c r="AG18" i="7" s="1"/>
  <c r="K18" i="7"/>
  <c r="L18" i="7" s="1"/>
  <c r="M18" i="7" s="1"/>
  <c r="AY17" i="7"/>
  <c r="K17" i="7"/>
  <c r="L17" i="7" s="1"/>
  <c r="M17" i="7" s="1"/>
  <c r="O17" i="7" s="1"/>
  <c r="Q17" i="7" s="1"/>
  <c r="AY16" i="7"/>
  <c r="K16" i="7"/>
  <c r="L16" i="7" s="1"/>
  <c r="M16" i="7" s="1"/>
  <c r="O16" i="7" s="1"/>
  <c r="Q16" i="7" s="1"/>
  <c r="AY15" i="7"/>
  <c r="AY14" i="7"/>
  <c r="K14" i="7"/>
  <c r="L14" i="7" s="1"/>
  <c r="M14" i="7" s="1"/>
  <c r="N14" i="7" s="1"/>
  <c r="O14" i="7" s="1"/>
  <c r="Q14" i="7" s="1"/>
  <c r="AY13" i="7"/>
  <c r="K13" i="7"/>
  <c r="L13" i="7" s="1"/>
  <c r="M13" i="7" s="1"/>
  <c r="N13" i="7" s="1"/>
  <c r="O13" i="7" s="1"/>
  <c r="Q13" i="7" s="1"/>
  <c r="AY12" i="7"/>
  <c r="K12" i="7"/>
  <c r="L12" i="7" s="1"/>
  <c r="M12" i="7" s="1"/>
  <c r="N12" i="7" s="1"/>
  <c r="O12" i="7" s="1"/>
  <c r="Q12" i="7" s="1"/>
  <c r="AY11" i="7"/>
  <c r="K11" i="7"/>
  <c r="L11" i="7" s="1"/>
  <c r="M11" i="7" s="1"/>
  <c r="N11" i="7" s="1"/>
  <c r="O11" i="7" s="1"/>
  <c r="Q11" i="7" s="1"/>
  <c r="AY10" i="7"/>
  <c r="AY9" i="7"/>
  <c r="K9" i="7"/>
  <c r="L9" i="7" s="1"/>
  <c r="M9" i="7" s="1"/>
  <c r="Q9" i="7" s="1"/>
  <c r="AY8" i="7"/>
  <c r="K7" i="7"/>
  <c r="L7" i="7" s="1"/>
  <c r="M7" i="7" s="1"/>
  <c r="O7" i="7" s="1"/>
  <c r="Q7" i="7" s="1"/>
  <c r="AY6" i="7"/>
  <c r="K5" i="7"/>
  <c r="L5" i="7" s="1"/>
  <c r="M5" i="7" s="1"/>
  <c r="AY4" i="7"/>
  <c r="J17" i="4"/>
  <c r="K17" i="4" s="1"/>
  <c r="L17" i="4" s="1"/>
  <c r="J18" i="4"/>
  <c r="K18" i="4" s="1"/>
  <c r="L18" i="4" s="1"/>
  <c r="AK44" i="4" l="1"/>
  <c r="AN44" i="4"/>
  <c r="AO44" i="4" s="1"/>
  <c r="AP44" i="4" s="1"/>
  <c r="AQ44" i="4" s="1"/>
  <c r="S44" i="4"/>
  <c r="T44" i="4" s="1"/>
  <c r="AB44" i="4"/>
  <c r="AC44" i="4" s="1"/>
  <c r="P20" i="7"/>
  <c r="P17" i="7"/>
  <c r="P19" i="7"/>
  <c r="P12" i="7"/>
  <c r="P13" i="7"/>
  <c r="P22" i="7"/>
  <c r="P11" i="7"/>
  <c r="P14" i="7"/>
  <c r="P21" i="7"/>
  <c r="U9" i="7"/>
  <c r="AN9" i="7"/>
  <c r="AP9" i="7" s="1"/>
  <c r="U7" i="7"/>
  <c r="AN7" i="7"/>
  <c r="AN13" i="7"/>
  <c r="U13" i="7"/>
  <c r="AJ18" i="7"/>
  <c r="AH18" i="7"/>
  <c r="U22" i="7"/>
  <c r="AN22" i="7"/>
  <c r="AP22" i="7" s="1"/>
  <c r="AN14" i="7"/>
  <c r="AP14" i="7" s="1"/>
  <c r="AQ14" i="7" s="1"/>
  <c r="U14" i="7"/>
  <c r="U21" i="7"/>
  <c r="AN21" i="7"/>
  <c r="AP21" i="7" s="1"/>
  <c r="AQ21" i="7" s="1"/>
  <c r="U11" i="7"/>
  <c r="AN11" i="7"/>
  <c r="AP11" i="7" s="1"/>
  <c r="AN12" i="7"/>
  <c r="AP12" i="7" s="1"/>
  <c r="AQ12" i="7" s="1"/>
  <c r="AN20" i="7"/>
  <c r="AP20" i="7" s="1"/>
  <c r="AQ20" i="7" s="1"/>
  <c r="U20" i="7"/>
  <c r="U19" i="7"/>
  <c r="AN16" i="7"/>
  <c r="AP16" i="7" s="1"/>
  <c r="AQ16" i="7" s="1"/>
  <c r="U16" i="7"/>
  <c r="AN17" i="7"/>
  <c r="AP17" i="7" s="1"/>
  <c r="AQ17" i="7" s="1"/>
  <c r="U17" i="7"/>
  <c r="AN19" i="7"/>
  <c r="AP19" i="7" s="1"/>
  <c r="AQ19" i="7" s="1"/>
  <c r="AR18" i="7"/>
  <c r="U12" i="7"/>
  <c r="W18" i="7"/>
  <c r="X18" i="7" s="1"/>
  <c r="Q17" i="4"/>
  <c r="AJ17" i="4" s="1"/>
  <c r="Q18" i="4"/>
  <c r="AJ18" i="4" s="1"/>
  <c r="AK18" i="4" l="1"/>
  <c r="AL18" i="4"/>
  <c r="AN18" i="4"/>
  <c r="AO18" i="4" s="1"/>
  <c r="AK17" i="4"/>
  <c r="AN17" i="4"/>
  <c r="AO17" i="4" s="1"/>
  <c r="AL17" i="4"/>
  <c r="AF44" i="4"/>
  <c r="AD44" i="4"/>
  <c r="U44" i="4"/>
  <c r="Y44" i="4"/>
  <c r="AR44" i="4"/>
  <c r="AN5" i="7"/>
  <c r="AP5" i="7" s="1"/>
  <c r="AQ5" i="7" s="1"/>
  <c r="AT5" i="7" s="1"/>
  <c r="O5" i="7"/>
  <c r="Q5" i="7" s="1"/>
  <c r="U5" i="7"/>
  <c r="AR16" i="7"/>
  <c r="AT16" i="7"/>
  <c r="AT20" i="7"/>
  <c r="AR20" i="7"/>
  <c r="AT14" i="7"/>
  <c r="AR14" i="7"/>
  <c r="AT19" i="7"/>
  <c r="AR19" i="7"/>
  <c r="AT21" i="7"/>
  <c r="AR21" i="7"/>
  <c r="AR17" i="7"/>
  <c r="AT17" i="7"/>
  <c r="AT12" i="7"/>
  <c r="AR12" i="7"/>
  <c r="W13" i="7"/>
  <c r="X13" i="7" s="1"/>
  <c r="AF13" i="7"/>
  <c r="AG13" i="7" s="1"/>
  <c r="AQ11" i="7"/>
  <c r="AC18" i="7"/>
  <c r="Y18" i="7"/>
  <c r="W11" i="7"/>
  <c r="X11" i="7" s="1"/>
  <c r="AF11" i="7"/>
  <c r="AG11" i="7" s="1"/>
  <c r="AF14" i="7"/>
  <c r="AG14" i="7" s="1"/>
  <c r="W14" i="7"/>
  <c r="X14" i="7" s="1"/>
  <c r="AQ22" i="7"/>
  <c r="AF7" i="7"/>
  <c r="AG7" i="7" s="1"/>
  <c r="W7" i="7"/>
  <c r="X7" i="7" s="1"/>
  <c r="W9" i="7"/>
  <c r="X9" i="7" s="1"/>
  <c r="AF9" i="7"/>
  <c r="AG9" i="7" s="1"/>
  <c r="AF16" i="7"/>
  <c r="AG16" i="7" s="1"/>
  <c r="W16" i="7"/>
  <c r="X16" i="7" s="1"/>
  <c r="W17" i="7"/>
  <c r="X17" i="7" s="1"/>
  <c r="AF17" i="7"/>
  <c r="AG17" i="7" s="1"/>
  <c r="W21" i="7"/>
  <c r="X21" i="7" s="1"/>
  <c r="AF21" i="7"/>
  <c r="AG21" i="7" s="1"/>
  <c r="W22" i="7"/>
  <c r="X22" i="7" s="1"/>
  <c r="AF22" i="7"/>
  <c r="AG22" i="7" s="1"/>
  <c r="AP13" i="7"/>
  <c r="AQ13" i="7" s="1"/>
  <c r="AP7" i="7"/>
  <c r="AQ7" i="7" s="1"/>
  <c r="AQ9" i="7"/>
  <c r="AK18" i="7"/>
  <c r="AI18" i="7"/>
  <c r="AF12" i="7"/>
  <c r="AG12" i="7" s="1"/>
  <c r="W12" i="7"/>
  <c r="X12" i="7" s="1"/>
  <c r="W20" i="7"/>
  <c r="X20" i="7" s="1"/>
  <c r="AC20" i="7" s="1"/>
  <c r="AF20" i="7"/>
  <c r="AG20" i="7" s="1"/>
  <c r="AU18" i="7"/>
  <c r="AS18" i="7"/>
  <c r="AF19" i="7"/>
  <c r="AG19" i="7" s="1"/>
  <c r="W19" i="7"/>
  <c r="X19" i="7" s="1"/>
  <c r="S17" i="4"/>
  <c r="T17" i="4" s="1"/>
  <c r="AB17" i="4"/>
  <c r="AC17" i="4" s="1"/>
  <c r="S18" i="4"/>
  <c r="T18" i="4" s="1"/>
  <c r="AB18" i="4"/>
  <c r="AC18" i="4" s="1"/>
  <c r="AP18" i="4" l="1"/>
  <c r="AR18" i="4"/>
  <c r="AR17" i="4"/>
  <c r="AP17" i="4"/>
  <c r="AS44" i="4"/>
  <c r="AE44" i="4"/>
  <c r="AG44" i="4"/>
  <c r="Z44" i="4"/>
  <c r="Z46" i="4" s="1"/>
  <c r="V44" i="4"/>
  <c r="AR5" i="7"/>
  <c r="AS5" i="7" s="1"/>
  <c r="W5" i="7"/>
  <c r="X5" i="7" s="1"/>
  <c r="AF5" i="7"/>
  <c r="AG5" i="7" s="1"/>
  <c r="AC13" i="7"/>
  <c r="Y13" i="7"/>
  <c r="AC16" i="7"/>
  <c r="Y16" i="7"/>
  <c r="AC11" i="7"/>
  <c r="Y11" i="7"/>
  <c r="AH21" i="7"/>
  <c r="AJ21" i="7"/>
  <c r="Y9" i="7"/>
  <c r="AC9" i="7"/>
  <c r="AR13" i="7"/>
  <c r="AT13" i="7"/>
  <c r="AT7" i="7"/>
  <c r="AR7" i="7"/>
  <c r="Y20" i="7"/>
  <c r="AD20" i="7" s="1"/>
  <c r="AC12" i="7"/>
  <c r="Y12" i="7"/>
  <c r="AJ12" i="7"/>
  <c r="AH12" i="7"/>
  <c r="Y7" i="7"/>
  <c r="AC7" i="7"/>
  <c r="Y22" i="7"/>
  <c r="AC22" i="7"/>
  <c r="AH11" i="7"/>
  <c r="AJ11" i="7"/>
  <c r="Y14" i="7"/>
  <c r="AC14" i="7"/>
  <c r="Y21" i="7"/>
  <c r="AC21" i="7"/>
  <c r="AT9" i="7"/>
  <c r="AR9" i="7"/>
  <c r="AH22" i="7"/>
  <c r="AJ22" i="7"/>
  <c r="AH16" i="7"/>
  <c r="AJ16" i="7"/>
  <c r="AJ19" i="7"/>
  <c r="AH19" i="7"/>
  <c r="AH17" i="7"/>
  <c r="AJ17" i="7"/>
  <c r="Y19" i="7"/>
  <c r="AC19" i="7"/>
  <c r="AJ14" i="7"/>
  <c r="AH14" i="7"/>
  <c r="AS16" i="7"/>
  <c r="AU16" i="7"/>
  <c r="AC17" i="7"/>
  <c r="Y17" i="7"/>
  <c r="AJ9" i="7"/>
  <c r="AH9" i="7"/>
  <c r="AU17" i="7"/>
  <c r="AS17" i="7"/>
  <c r="AJ7" i="7"/>
  <c r="AH7" i="7"/>
  <c r="AU20" i="7"/>
  <c r="AS20" i="7"/>
  <c r="AJ13" i="7"/>
  <c r="AH13" i="7"/>
  <c r="AR22" i="7"/>
  <c r="AT22" i="7"/>
  <c r="AU14" i="7"/>
  <c r="AS14" i="7"/>
  <c r="AJ20" i="7"/>
  <c r="AH20" i="7"/>
  <c r="Z18" i="7"/>
  <c r="AD18" i="7"/>
  <c r="AR11" i="7"/>
  <c r="AT11" i="7"/>
  <c r="AU12" i="7"/>
  <c r="AS12" i="7"/>
  <c r="AS21" i="7"/>
  <c r="AU21" i="7"/>
  <c r="AU19" i="7"/>
  <c r="AS19" i="7"/>
  <c r="AF17" i="4"/>
  <c r="AD17" i="4"/>
  <c r="U17" i="4"/>
  <c r="Y17" i="4"/>
  <c r="AF18" i="4"/>
  <c r="AD18" i="4"/>
  <c r="U18" i="4"/>
  <c r="Y18" i="4"/>
  <c r="AQ17" i="4" l="1"/>
  <c r="AS17" i="4"/>
  <c r="AS18" i="4"/>
  <c r="AQ18" i="4"/>
  <c r="AU5" i="7"/>
  <c r="AJ5" i="7"/>
  <c r="AH5" i="7"/>
  <c r="Y5" i="7"/>
  <c r="AC5" i="7"/>
  <c r="AC23" i="7" s="1"/>
  <c r="AJ23" i="7"/>
  <c r="AI17" i="7"/>
  <c r="AK17" i="7"/>
  <c r="AT23" i="7"/>
  <c r="AD9" i="7"/>
  <c r="Z9" i="7"/>
  <c r="AI21" i="7"/>
  <c r="AK21" i="7"/>
  <c r="AK14" i="7"/>
  <c r="AI14" i="7"/>
  <c r="AK13" i="7"/>
  <c r="AI13" i="7"/>
  <c r="AS22" i="7"/>
  <c r="AU22" i="7"/>
  <c r="AU9" i="7"/>
  <c r="AS9" i="7"/>
  <c r="AD11" i="7"/>
  <c r="Z11" i="7"/>
  <c r="AI20" i="7"/>
  <c r="AK20" i="7"/>
  <c r="Z21" i="7"/>
  <c r="AD21" i="7"/>
  <c r="Z14" i="7"/>
  <c r="AD14" i="7"/>
  <c r="Z7" i="7"/>
  <c r="AD7" i="7"/>
  <c r="Z17" i="7"/>
  <c r="AD17" i="7"/>
  <c r="AI22" i="7"/>
  <c r="AK22" i="7"/>
  <c r="Z22" i="7"/>
  <c r="AD22" i="7"/>
  <c r="AI9" i="7"/>
  <c r="AK9" i="7"/>
  <c r="AK12" i="7"/>
  <c r="AI12" i="7"/>
  <c r="Z13" i="7"/>
  <c r="AD13" i="7"/>
  <c r="AU7" i="7"/>
  <c r="AS7" i="7"/>
  <c r="AK19" i="7"/>
  <c r="AI19" i="7"/>
  <c r="AD12" i="7"/>
  <c r="Z12" i="7"/>
  <c r="AK7" i="7"/>
  <c r="AI7" i="7"/>
  <c r="AD16" i="7"/>
  <c r="Z16" i="7"/>
  <c r="AS11" i="7"/>
  <c r="AU11" i="7"/>
  <c r="Z19" i="7"/>
  <c r="AD19" i="7"/>
  <c r="AK16" i="7"/>
  <c r="AI16" i="7"/>
  <c r="AI11" i="7"/>
  <c r="AK11" i="7"/>
  <c r="Z20" i="7"/>
  <c r="AU13" i="7"/>
  <c r="AS13" i="7"/>
  <c r="Z17" i="4"/>
  <c r="V17" i="4"/>
  <c r="AE17" i="4"/>
  <c r="AG17" i="4"/>
  <c r="Z18" i="4"/>
  <c r="V18" i="4"/>
  <c r="AE18" i="4"/>
  <c r="AG18" i="4"/>
  <c r="AD5" i="7" l="1"/>
  <c r="Z5" i="7"/>
  <c r="AI5" i="7"/>
  <c r="AK5" i="7"/>
  <c r="AK23" i="7" s="1"/>
  <c r="AD23" i="7"/>
  <c r="AU23" i="7"/>
  <c r="J26" i="4" l="1"/>
  <c r="AR46" i="4" l="1"/>
  <c r="AS46" i="4" l="1"/>
  <c r="J32" i="4" l="1"/>
  <c r="J33" i="4"/>
  <c r="K33" i="4" s="1"/>
  <c r="J34" i="4"/>
  <c r="J31" i="4"/>
  <c r="K31" i="4" s="1"/>
  <c r="Q33" i="4"/>
  <c r="AJ33" i="4" s="1"/>
  <c r="AN33" i="4" l="1"/>
  <c r="AO33" i="4" s="1"/>
  <c r="AP33" i="4" s="1"/>
  <c r="AQ33" i="4" s="1"/>
  <c r="AL33" i="4"/>
  <c r="AK33" i="4"/>
  <c r="L33" i="4"/>
  <c r="L31" i="4"/>
  <c r="AF46" i="4"/>
  <c r="S33" i="4"/>
  <c r="T33" i="4" s="1"/>
  <c r="AB33" i="4"/>
  <c r="AC33" i="4" s="1"/>
  <c r="X28" i="4"/>
  <c r="Q27" i="4"/>
  <c r="AJ27" i="4" s="1"/>
  <c r="J27" i="4"/>
  <c r="K27" i="4" s="1"/>
  <c r="X35" i="4"/>
  <c r="Q34" i="4"/>
  <c r="AJ34" i="4" s="1"/>
  <c r="K34" i="4"/>
  <c r="Q32" i="4"/>
  <c r="AJ32" i="4" s="1"/>
  <c r="K32" i="4"/>
  <c r="Q31" i="4"/>
  <c r="Q26" i="4"/>
  <c r="AJ26" i="4" s="1"/>
  <c r="K26" i="4"/>
  <c r="W23" i="4"/>
  <c r="J22" i="4"/>
  <c r="K22" i="4" s="1"/>
  <c r="J21" i="4"/>
  <c r="K21" i="4" s="1"/>
  <c r="L21" i="4" s="1"/>
  <c r="J20" i="4"/>
  <c r="K20" i="4" s="1"/>
  <c r="L20" i="4" s="1"/>
  <c r="M20" i="4" s="1"/>
  <c r="J19" i="4"/>
  <c r="K19" i="4" s="1"/>
  <c r="L19" i="4" s="1"/>
  <c r="M19" i="4" s="1"/>
  <c r="J16" i="4"/>
  <c r="K16" i="4" s="1"/>
  <c r="L16" i="4" s="1"/>
  <c r="J15" i="4"/>
  <c r="K15" i="4" s="1"/>
  <c r="L15" i="4" s="1"/>
  <c r="J13" i="4"/>
  <c r="K13" i="4" s="1"/>
  <c r="L13" i="4" s="1"/>
  <c r="M13" i="4" s="1"/>
  <c r="J12" i="4"/>
  <c r="K12" i="4" s="1"/>
  <c r="L12" i="4" s="1"/>
  <c r="M12" i="4" s="1"/>
  <c r="J11" i="4"/>
  <c r="K11" i="4" s="1"/>
  <c r="L11" i="4" s="1"/>
  <c r="M11" i="4" s="1"/>
  <c r="J9" i="4"/>
  <c r="K9" i="4" s="1"/>
  <c r="L9" i="4" s="1"/>
  <c r="J7" i="4"/>
  <c r="K7" i="4" s="1"/>
  <c r="L7" i="4" s="1"/>
  <c r="J5" i="4"/>
  <c r="K5" i="4" s="1"/>
  <c r="L5" i="4" s="1"/>
  <c r="Q5" i="4" s="1"/>
  <c r="AJ31" i="4" l="1"/>
  <c r="AL31" i="4" s="1"/>
  <c r="S31" i="4"/>
  <c r="T31" i="4" s="1"/>
  <c r="X52" i="4"/>
  <c r="S5" i="4"/>
  <c r="AJ5" i="4"/>
  <c r="AN27" i="4"/>
  <c r="AO27" i="4" s="1"/>
  <c r="AK27" i="4"/>
  <c r="AL27" i="4"/>
  <c r="S26" i="4"/>
  <c r="T26" i="4" s="1"/>
  <c r="Y26" i="4" s="1"/>
  <c r="AN32" i="4"/>
  <c r="AO32" i="4" s="1"/>
  <c r="AP32" i="4" s="1"/>
  <c r="AQ32" i="4" s="1"/>
  <c r="AL32" i="4"/>
  <c r="AK32" i="4"/>
  <c r="AN34" i="4"/>
  <c r="AO34" i="4" s="1"/>
  <c r="AP34" i="4" s="1"/>
  <c r="AQ34" i="4" s="1"/>
  <c r="AL34" i="4"/>
  <c r="AK34" i="4"/>
  <c r="AB34" i="4"/>
  <c r="AC34" i="4" s="1"/>
  <c r="AR33" i="4"/>
  <c r="Q11" i="4"/>
  <c r="L27" i="4"/>
  <c r="Q19" i="4"/>
  <c r="L34" i="4"/>
  <c r="Q15" i="4"/>
  <c r="AJ15" i="4" s="1"/>
  <c r="Q12" i="4"/>
  <c r="Q7" i="4"/>
  <c r="Q20" i="4"/>
  <c r="AS33" i="4"/>
  <c r="L32" i="4"/>
  <c r="L22" i="4"/>
  <c r="M22" i="4" s="1"/>
  <c r="Q13" i="4"/>
  <c r="Q9" i="4"/>
  <c r="Q21" i="4"/>
  <c r="L26" i="4"/>
  <c r="Y46" i="4"/>
  <c r="AG46" i="4"/>
  <c r="AD33" i="4"/>
  <c r="AF33" i="4"/>
  <c r="Y33" i="4"/>
  <c r="U33" i="4"/>
  <c r="V33" i="4" s="1"/>
  <c r="S27" i="4"/>
  <c r="T27" i="4" s="1"/>
  <c r="AB27" i="4"/>
  <c r="AC27" i="4" s="1"/>
  <c r="S32" i="4"/>
  <c r="T32" i="4" s="1"/>
  <c r="AB31" i="4"/>
  <c r="AC31" i="4" s="1"/>
  <c r="AB32" i="4"/>
  <c r="AC32" i="4" s="1"/>
  <c r="S34" i="4"/>
  <c r="T34" i="4" s="1"/>
  <c r="AB26" i="4"/>
  <c r="AC26" i="4" s="1"/>
  <c r="AN31" i="4" l="1"/>
  <c r="AO31" i="4" s="1"/>
  <c r="AK31" i="4"/>
  <c r="U26" i="4"/>
  <c r="Z26" i="4" s="1"/>
  <c r="AB12" i="4"/>
  <c r="AC12" i="4" s="1"/>
  <c r="AD12" i="4" s="1"/>
  <c r="AJ12" i="4"/>
  <c r="AK26" i="4"/>
  <c r="AN26" i="4"/>
  <c r="AO26" i="4" s="1"/>
  <c r="AL26" i="4"/>
  <c r="AB21" i="4"/>
  <c r="AC21" i="4" s="1"/>
  <c r="AF21" i="4" s="1"/>
  <c r="AJ21" i="4"/>
  <c r="AB19" i="4"/>
  <c r="AC19" i="4" s="1"/>
  <c r="AF19" i="4" s="1"/>
  <c r="AJ19" i="4"/>
  <c r="AB20" i="4"/>
  <c r="AC20" i="4" s="1"/>
  <c r="AD20" i="4" s="1"/>
  <c r="AJ20" i="4"/>
  <c r="AR27" i="4"/>
  <c r="AP27" i="4"/>
  <c r="AB9" i="4"/>
  <c r="AC9" i="4" s="1"/>
  <c r="AD9" i="4" s="1"/>
  <c r="AJ9" i="4"/>
  <c r="AB11" i="4"/>
  <c r="AC11" i="4" s="1"/>
  <c r="AD11" i="4" s="1"/>
  <c r="AJ11" i="4"/>
  <c r="AK5" i="4"/>
  <c r="AN5" i="4"/>
  <c r="AO5" i="4" s="1"/>
  <c r="AL5" i="4"/>
  <c r="AN15" i="4"/>
  <c r="AO15" i="4" s="1"/>
  <c r="AK15" i="4"/>
  <c r="AL15" i="4"/>
  <c r="S13" i="4"/>
  <c r="T13" i="4" s="1"/>
  <c r="U13" i="4" s="1"/>
  <c r="AJ13" i="4"/>
  <c r="S7" i="4"/>
  <c r="T7" i="4" s="1"/>
  <c r="U7" i="4" s="1"/>
  <c r="AJ7" i="4"/>
  <c r="AR31" i="4"/>
  <c r="AS34" i="4"/>
  <c r="AR34" i="4"/>
  <c r="AP31" i="4"/>
  <c r="AS32" i="4"/>
  <c r="AR32" i="4"/>
  <c r="S9" i="4"/>
  <c r="T9" i="4" s="1"/>
  <c r="U9" i="4" s="1"/>
  <c r="AB7" i="4"/>
  <c r="AC7" i="4" s="1"/>
  <c r="AF7" i="4" s="1"/>
  <c r="Q22" i="4"/>
  <c r="AJ22" i="4" s="1"/>
  <c r="S20" i="4"/>
  <c r="T20" i="4" s="1"/>
  <c r="U20" i="4" s="1"/>
  <c r="S21" i="4"/>
  <c r="T21" i="4" s="1"/>
  <c r="U21" i="4" s="1"/>
  <c r="S19" i="4"/>
  <c r="T19" i="4" s="1"/>
  <c r="Y19" i="4" s="1"/>
  <c r="S15" i="4"/>
  <c r="T15" i="4" s="1"/>
  <c r="Y15" i="4" s="1"/>
  <c r="AB15" i="4"/>
  <c r="AC15" i="4" s="1"/>
  <c r="AF15" i="4" s="1"/>
  <c r="AB13" i="4"/>
  <c r="AC13" i="4" s="1"/>
  <c r="AD13" i="4" s="1"/>
  <c r="S12" i="4"/>
  <c r="T12" i="4" s="1"/>
  <c r="Y12" i="4" s="1"/>
  <c r="S11" i="4"/>
  <c r="T11" i="4" s="1"/>
  <c r="Y11" i="4" s="1"/>
  <c r="AB5" i="4"/>
  <c r="AC5" i="4" s="1"/>
  <c r="AF5" i="4" s="1"/>
  <c r="Q16" i="4"/>
  <c r="AJ16" i="4" s="1"/>
  <c r="Z33" i="4"/>
  <c r="AG33" i="4"/>
  <c r="AE33" i="4"/>
  <c r="AF27" i="4"/>
  <c r="AD27" i="4"/>
  <c r="Y27" i="4"/>
  <c r="Y28" i="4" s="1"/>
  <c r="U27" i="4"/>
  <c r="U34" i="4"/>
  <c r="Y34" i="4"/>
  <c r="AD19" i="4"/>
  <c r="AF32" i="4"/>
  <c r="AD32" i="4"/>
  <c r="AF31" i="4"/>
  <c r="AD31" i="4"/>
  <c r="U32" i="4"/>
  <c r="Y32" i="4"/>
  <c r="AF26" i="4"/>
  <c r="AD26" i="4"/>
  <c r="U31" i="4"/>
  <c r="Y31" i="4"/>
  <c r="V26" i="4"/>
  <c r="AF34" i="4"/>
  <c r="AD34" i="4"/>
  <c r="AF12" i="4" l="1"/>
  <c r="AD21" i="4"/>
  <c r="Y13" i="4"/>
  <c r="AD7" i="4"/>
  <c r="AE7" i="4" s="1"/>
  <c r="AF20" i="4"/>
  <c r="Y9" i="4"/>
  <c r="AP15" i="4"/>
  <c r="AR15" i="4"/>
  <c r="AN20" i="4"/>
  <c r="AO20" i="4" s="1"/>
  <c r="AK20" i="4"/>
  <c r="AL20" i="4"/>
  <c r="AR26" i="4"/>
  <c r="AR28" i="4" s="1"/>
  <c r="AP26" i="4"/>
  <c r="Y7" i="4"/>
  <c r="AF11" i="4"/>
  <c r="AS27" i="4"/>
  <c r="AQ27" i="4"/>
  <c r="AN19" i="4"/>
  <c r="AO19" i="4" s="1"/>
  <c r="AK19" i="4"/>
  <c r="AL19" i="4"/>
  <c r="AK7" i="4"/>
  <c r="AN7" i="4"/>
  <c r="AO7" i="4" s="1"/>
  <c r="AL7" i="4"/>
  <c r="AK13" i="4"/>
  <c r="AN13" i="4"/>
  <c r="AO13" i="4" s="1"/>
  <c r="AL13" i="4"/>
  <c r="AP5" i="4"/>
  <c r="AR5" i="4"/>
  <c r="AN12" i="4"/>
  <c r="AO12" i="4" s="1"/>
  <c r="AK12" i="4"/>
  <c r="AL12" i="4"/>
  <c r="AN22" i="4"/>
  <c r="AO22" i="4" s="1"/>
  <c r="AK22" i="4"/>
  <c r="AL22" i="4"/>
  <c r="AK9" i="4"/>
  <c r="AN9" i="4"/>
  <c r="AO9" i="4" s="1"/>
  <c r="AL9" i="4"/>
  <c r="AN16" i="4"/>
  <c r="AO16" i="4" s="1"/>
  <c r="AK16" i="4"/>
  <c r="AL16" i="4"/>
  <c r="AF9" i="4"/>
  <c r="AK11" i="4"/>
  <c r="AN11" i="4"/>
  <c r="AO11" i="4" s="1"/>
  <c r="AL11" i="4"/>
  <c r="AL21" i="4"/>
  <c r="AK21" i="4"/>
  <c r="AN21" i="4"/>
  <c r="AO21" i="4" s="1"/>
  <c r="AS31" i="4"/>
  <c r="AQ31" i="4"/>
  <c r="AR35" i="4"/>
  <c r="U11" i="4"/>
  <c r="V11" i="4" s="1"/>
  <c r="U19" i="4"/>
  <c r="Z19" i="4" s="1"/>
  <c r="Y20" i="4"/>
  <c r="Y21" i="4"/>
  <c r="AF35" i="4"/>
  <c r="AF13" i="4"/>
  <c r="U12" i="4"/>
  <c r="Z12" i="4" s="1"/>
  <c r="AB22" i="4"/>
  <c r="AC22" i="4" s="1"/>
  <c r="S22" i="4"/>
  <c r="T22" i="4" s="1"/>
  <c r="AD15" i="4"/>
  <c r="AE15" i="4" s="1"/>
  <c r="T5" i="4"/>
  <c r="U5" i="4" s="1"/>
  <c r="V5" i="4" s="1"/>
  <c r="U15" i="4"/>
  <c r="V15" i="4" s="1"/>
  <c r="S16" i="4"/>
  <c r="T16" i="4" s="1"/>
  <c r="AB16" i="4"/>
  <c r="AC16" i="4" s="1"/>
  <c r="AD5" i="4"/>
  <c r="AE5" i="4" s="1"/>
  <c r="AF28" i="4"/>
  <c r="AG27" i="4"/>
  <c r="AE27" i="4"/>
  <c r="V27" i="4"/>
  <c r="Z27" i="4"/>
  <c r="Z28" i="4" s="1"/>
  <c r="Y35" i="4"/>
  <c r="AG11" i="4"/>
  <c r="AE11" i="4"/>
  <c r="AG13" i="4"/>
  <c r="AE13" i="4"/>
  <c r="AE19" i="4"/>
  <c r="AG19" i="4"/>
  <c r="AG12" i="4"/>
  <c r="AE12" i="4"/>
  <c r="AE34" i="4"/>
  <c r="AG34" i="4"/>
  <c r="AE9" i="4"/>
  <c r="AG9" i="4"/>
  <c r="AE31" i="4"/>
  <c r="AG31" i="4"/>
  <c r="Z7" i="4"/>
  <c r="V7" i="4"/>
  <c r="Z9" i="4"/>
  <c r="V9" i="4"/>
  <c r="V34" i="4"/>
  <c r="Z34" i="4"/>
  <c r="Z21" i="4"/>
  <c r="V21" i="4"/>
  <c r="Z31" i="4"/>
  <c r="V31" i="4"/>
  <c r="V32" i="4"/>
  <c r="Z32" i="4"/>
  <c r="Z20" i="4"/>
  <c r="V20" i="4"/>
  <c r="AG20" i="4"/>
  <c r="AE20" i="4"/>
  <c r="V13" i="4"/>
  <c r="Z13" i="4"/>
  <c r="AG21" i="4"/>
  <c r="AE21" i="4"/>
  <c r="AE26" i="4"/>
  <c r="AG26" i="4"/>
  <c r="AE32" i="4"/>
  <c r="AG32" i="4"/>
  <c r="AG7" i="4" l="1"/>
  <c r="AS35" i="4"/>
  <c r="AP19" i="4"/>
  <c r="AR19" i="4"/>
  <c r="AR22" i="4"/>
  <c r="AP22" i="4"/>
  <c r="AP13" i="4"/>
  <c r="AR13" i="4"/>
  <c r="AP9" i="4"/>
  <c r="AR9" i="4"/>
  <c r="AR7" i="4"/>
  <c r="AP7" i="4"/>
  <c r="AS26" i="4"/>
  <c r="AS28" i="4" s="1"/>
  <c r="AQ26" i="4"/>
  <c r="AR20" i="4"/>
  <c r="AP20" i="4"/>
  <c r="AP21" i="4"/>
  <c r="AR21" i="4"/>
  <c r="AP12" i="4"/>
  <c r="AR12" i="4"/>
  <c r="AP11" i="4"/>
  <c r="AR11" i="4"/>
  <c r="AP16" i="4"/>
  <c r="AR16" i="4"/>
  <c r="AS5" i="4"/>
  <c r="AQ5" i="4"/>
  <c r="AS15" i="4"/>
  <c r="AQ15" i="4"/>
  <c r="Z11" i="4"/>
  <c r="V19" i="4"/>
  <c r="V12" i="4"/>
  <c r="Z15" i="4"/>
  <c r="AD22" i="4"/>
  <c r="AF22" i="4"/>
  <c r="AG15" i="4"/>
  <c r="U22" i="4"/>
  <c r="Y22" i="4"/>
  <c r="Z5" i="4"/>
  <c r="Y5" i="4"/>
  <c r="AD16" i="4"/>
  <c r="AE16" i="4" s="1"/>
  <c r="AF16" i="4"/>
  <c r="U16" i="4"/>
  <c r="V16" i="4" s="1"/>
  <c r="Y16" i="4"/>
  <c r="AG5" i="4"/>
  <c r="AG28" i="4"/>
  <c r="AG35" i="4"/>
  <c r="Z35" i="4"/>
  <c r="AR23" i="4" l="1"/>
  <c r="AR52" i="4" s="1"/>
  <c r="AS21" i="4"/>
  <c r="AQ21" i="4"/>
  <c r="AS9" i="4"/>
  <c r="AQ9" i="4"/>
  <c r="AS16" i="4"/>
  <c r="AQ16" i="4"/>
  <c r="AS22" i="4"/>
  <c r="AQ22" i="4"/>
  <c r="AQ12" i="4"/>
  <c r="AS12" i="4"/>
  <c r="AQ20" i="4"/>
  <c r="AS20" i="4"/>
  <c r="AS13" i="4"/>
  <c r="AQ13" i="4"/>
  <c r="AS7" i="4"/>
  <c r="AQ7" i="4"/>
  <c r="AS11" i="4"/>
  <c r="AQ11" i="4"/>
  <c r="AQ19" i="4"/>
  <c r="AS19" i="4"/>
  <c r="Y23" i="4"/>
  <c r="Y52" i="4" s="1"/>
  <c r="AG22" i="4"/>
  <c r="AE22" i="4"/>
  <c r="AF23" i="4"/>
  <c r="AF52" i="4" s="1"/>
  <c r="Z22" i="4"/>
  <c r="V22" i="4"/>
  <c r="AG16" i="4"/>
  <c r="Z16" i="4"/>
  <c r="AS23" i="4" l="1"/>
  <c r="AS52" i="4" s="1"/>
  <c r="AG23" i="4"/>
  <c r="AG52" i="4" s="1"/>
  <c r="Z23" i="4"/>
  <c r="Z52" i="4" s="1"/>
  <c r="Z53" i="4" s="1"/>
  <c r="AG53" i="4" l="1"/>
  <c r="AG55" i="4"/>
  <c r="Z55" i="4" l="1"/>
  <c r="Z57" i="4"/>
  <c r="Z5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tc={C1DCADDA-58BC-014C-BC63-33525B5679C4}</author>
  </authors>
  <commentList>
    <comment ref="B7" authorId="0" shapeId="0" xr:uid="{C1DCADDA-58BC-014C-BC63-33525B5679C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 to vit 500 + enchinacea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tc={372BF4A3-3178-D240-8393-40BD3A64E281}</author>
  </authors>
  <commentList>
    <comment ref="B7" authorId="0" shapeId="0" xr:uid="{372BF4A3-3178-D240-8393-40BD3A64E281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 to vit 500 + enchinacea</t>
      </text>
    </comment>
  </commentList>
</comments>
</file>

<file path=xl/sharedStrings.xml><?xml version="1.0" encoding="utf-8"?>
<sst xmlns="http://schemas.openxmlformats.org/spreadsheetml/2006/main" count="522" uniqueCount="129">
  <si>
    <t>Healtheries supplement pricing</t>
  </si>
  <si>
    <t>Max Retail Margin</t>
  </si>
  <si>
    <t>Product name</t>
  </si>
  <si>
    <t>code</t>
  </si>
  <si>
    <t>Costumes</t>
  </si>
  <si>
    <t>COGS added</t>
  </si>
  <si>
    <t>Shelf life (months)</t>
  </si>
  <si>
    <t>Storage
conditions °C</t>
  </si>
  <si>
    <t>FOB
USD</t>
  </si>
  <si>
    <t>FOB SAR</t>
  </si>
  <si>
    <t>COGS</t>
  </si>
  <si>
    <t xml:space="preserve"> Min RRP</t>
  </si>
  <si>
    <t>RRP</t>
  </si>
  <si>
    <t>Compit. Prices</t>
  </si>
  <si>
    <t>Compit. Name</t>
  </si>
  <si>
    <t>Vat 0%</t>
  </si>
  <si>
    <t>RRP EX VAT</t>
  </si>
  <si>
    <t>Retail%</t>
  </si>
  <si>
    <t>Retail Com</t>
  </si>
  <si>
    <t>Sales Price</t>
  </si>
  <si>
    <t>GP</t>
  </si>
  <si>
    <t>GM%</t>
  </si>
  <si>
    <t>Units sold 
in NZ</t>
  </si>
  <si>
    <t>Forcasted QTY Saudi</t>
  </si>
  <si>
    <t>Forcasted Sales</t>
  </si>
  <si>
    <t>Forcasted Gross P</t>
  </si>
  <si>
    <t>Product link &amp; formulation</t>
  </si>
  <si>
    <t>VITAMIN B</t>
  </si>
  <si>
    <t>B Complex Supreme Tablets 60s</t>
  </si>
  <si>
    <t>https://healtheries.co.nz/product/b-complex-supreme-tablets</t>
  </si>
  <si>
    <t>VITAMIN C</t>
  </si>
  <si>
    <t>https://healtheries.co.nz/product/vit-c-500mg-chewable-tablets</t>
  </si>
  <si>
    <t xml:space="preserve">GARLIC </t>
  </si>
  <si>
    <t>Garlic, Vitamin C, Zinc &amp; Echinacea with Olive Leaf Tablets 60s</t>
  </si>
  <si>
    <t>https://healtheries.co.nz/product/garlic-vit-c-zinc-echinacea-with-olive-leaf-tablets</t>
  </si>
  <si>
    <t>HERBALS &amp; OTHERS</t>
  </si>
  <si>
    <t>Apple Cider Vinegar Capsules 60s</t>
  </si>
  <si>
    <t>https://healtheries.co.nz/product/apple-cider-vinegar-capsules</t>
  </si>
  <si>
    <t>Easy Sleep Tablets 60s</t>
  </si>
  <si>
    <t>St Johns Wort Plus Tablets 30</t>
  </si>
  <si>
    <t>https://healtheries.co.nz/product/st-johns-wort-plus-capsules</t>
  </si>
  <si>
    <t>Focus &amp; Brain Power (was Memory &amp; Brain Power Ginkgo 4000 30s)</t>
  </si>
  <si>
    <t>https://healtheries.co.nz/product/memory-brain-power-tablets</t>
  </si>
  <si>
    <t>MINERALS/VITAMINS</t>
  </si>
  <si>
    <t>Calcium + Magnesium with Vit D Tablets</t>
  </si>
  <si>
    <t>https://healtheries.co.nz/product/calcium-1000-plus-tablets</t>
  </si>
  <si>
    <t>Iron &amp; Vit C 30 Tablets</t>
  </si>
  <si>
    <t>https://healtheries.co.nz/product/iron-vit-c-tablets</t>
  </si>
  <si>
    <t>Magnesium 400mg High Strength One A Day Caps 60s</t>
  </si>
  <si>
    <t>https://healtheries.co.nz/product/magnesium-400mg-high-strength-1-a-day-capsules</t>
  </si>
  <si>
    <t>B6 Zinc &amp; Magnesium with Vitamin A Tablets 90s</t>
  </si>
  <si>
    <t>https://healtheries.co.nz/product/b6-zinc-magnesium-tablets</t>
  </si>
  <si>
    <t>Zinc Plus Tablets 90s</t>
  </si>
  <si>
    <t>https://healtheries.co.nz/product/zinc-plus-tablets</t>
  </si>
  <si>
    <t xml:space="preserve">Immune Support Capsules 60s </t>
  </si>
  <si>
    <t>https://healtheries.co.nz/product/immune-support-with-vit-c-d-zinc-olive-leaf</t>
  </si>
  <si>
    <t>Total</t>
  </si>
  <si>
    <t>Dream Water pricing</t>
  </si>
  <si>
    <t>EX W
USD</t>
  </si>
  <si>
    <t>Units sold 
in UK</t>
  </si>
  <si>
    <t>Forcasted QTY</t>
  </si>
  <si>
    <t>Forcasted GP</t>
  </si>
  <si>
    <t>Original Liquid shots</t>
  </si>
  <si>
    <t>-</t>
  </si>
  <si>
    <t>no comp</t>
  </si>
  <si>
    <t>Nutrigumies pricing</t>
  </si>
  <si>
    <t>Apple Cider Vinegar Gummies 60s</t>
  </si>
  <si>
    <t xml:space="preserve">FPNGACV60G </t>
  </si>
  <si>
    <t>yumi</t>
  </si>
  <si>
    <t>Hair Vit Gummies 60s</t>
  </si>
  <si>
    <t xml:space="preserve">FPNGVHG60G </t>
  </si>
  <si>
    <t>Sansilab</t>
  </si>
  <si>
    <t xml:space="preserve">FPNGVID60G </t>
  </si>
  <si>
    <t>TOTAL</t>
  </si>
  <si>
    <t>EX W
Pound sterling</t>
  </si>
  <si>
    <t>Vat 15%</t>
  </si>
  <si>
    <t>Kids Vitality 60s</t>
  </si>
  <si>
    <t>HS code</t>
  </si>
  <si>
    <t xml:space="preserve">Target Retail Margin </t>
  </si>
  <si>
    <t>Zak</t>
  </si>
  <si>
    <t>holista !</t>
  </si>
  <si>
    <t>Americ. int</t>
  </si>
  <si>
    <t>Jamieson !</t>
  </si>
  <si>
    <t>Ferose</t>
  </si>
  <si>
    <t>Vit C 500mg Plus Echinacea Chewable Tablets 60s</t>
  </si>
  <si>
    <t>Discount</t>
  </si>
  <si>
    <t>sales price</t>
  </si>
  <si>
    <t>retail margin</t>
  </si>
  <si>
    <t>retail com.</t>
  </si>
  <si>
    <t>Discount %</t>
  </si>
  <si>
    <t>Margins after Discount 50% with retail margins 50% (EXIT)</t>
  </si>
  <si>
    <t>Simply Protein pricing</t>
  </si>
  <si>
    <t>nature valey</t>
  </si>
  <si>
    <t>69 / 136</t>
  </si>
  <si>
    <t>jp / jamiseion</t>
  </si>
  <si>
    <t>Magnesium 400mg High Strength One A Day Caps 120s</t>
  </si>
  <si>
    <t>HS Code</t>
  </si>
  <si>
    <t>Vitamin D3 1000iu 60</t>
  </si>
  <si>
    <t>COGS added riyadh</t>
  </si>
  <si>
    <r>
      <t xml:space="preserve">Iron &amp; Vit C 30 Tablets </t>
    </r>
    <r>
      <rPr>
        <b/>
        <sz val="11"/>
        <color rgb="FFFF0000"/>
        <rFont val="Calibri (Body)"/>
      </rPr>
      <t>(Priced)</t>
    </r>
  </si>
  <si>
    <r>
      <t xml:space="preserve">Vitamin D3 1000iu 60 </t>
    </r>
    <r>
      <rPr>
        <b/>
        <sz val="11"/>
        <color rgb="FFFF0000"/>
        <rFont val="Calibri (Body)"/>
      </rPr>
      <t>(Priced)</t>
    </r>
  </si>
  <si>
    <r>
      <t xml:space="preserve">Magnesium 400mg High Strength One A Day Caps 60s </t>
    </r>
    <r>
      <rPr>
        <b/>
        <sz val="11"/>
        <color rgb="FFFF0000"/>
        <rFont val="Calibri (Body)"/>
      </rPr>
      <t>(Priced)</t>
    </r>
  </si>
  <si>
    <r>
      <t xml:space="preserve">B Complex Supreme Tablets 60s </t>
    </r>
    <r>
      <rPr>
        <b/>
        <sz val="11"/>
        <color rgb="FFFF0000"/>
        <rFont val="Calibri (Body)"/>
      </rPr>
      <t>(Priced)</t>
    </r>
  </si>
  <si>
    <r>
      <t xml:space="preserve">Vit C 500mg Plus Echinacea Chewable Tablets 60s </t>
    </r>
    <r>
      <rPr>
        <b/>
        <sz val="11"/>
        <color rgb="FFFF0000"/>
        <rFont val="Calibri (Body)"/>
      </rPr>
      <t>(Priced)</t>
    </r>
  </si>
  <si>
    <r>
      <t xml:space="preserve">Magnesium 400mg High Strength One A Day Caps 120s </t>
    </r>
    <r>
      <rPr>
        <b/>
        <sz val="11"/>
        <color rgb="FFFF0000"/>
        <rFont val="Calibri (Body)"/>
      </rPr>
      <t>(Priced)</t>
    </r>
  </si>
  <si>
    <r>
      <t xml:space="preserve">B6 Zinc &amp; Magnesium with Vitamin A Tablets 90s </t>
    </r>
    <r>
      <rPr>
        <b/>
        <sz val="11"/>
        <color rgb="FFFF0000"/>
        <rFont val="Calibri (Body)"/>
      </rPr>
      <t>(Priced)</t>
    </r>
  </si>
  <si>
    <r>
      <t xml:space="preserve">Zinc Plus Tablets 90s </t>
    </r>
    <r>
      <rPr>
        <b/>
        <sz val="11"/>
        <color rgb="FFFF0000"/>
        <rFont val="Calibri (Body)"/>
      </rPr>
      <t>(Priced)</t>
    </r>
  </si>
  <si>
    <t>Pills</t>
  </si>
  <si>
    <r>
      <t xml:space="preserve">Calcium + Magnesium with Vit D 50 Tablets </t>
    </r>
    <r>
      <rPr>
        <b/>
        <sz val="11"/>
        <color rgb="FFFF0000"/>
        <rFont val="Calibri (Body)"/>
      </rPr>
      <t>(Priced)</t>
    </r>
  </si>
  <si>
    <t>Focus &amp; Brain Power (was Memory &amp; Brain Power Ginkgo 4000 30 tablets)</t>
  </si>
  <si>
    <t>RRP riyadh</t>
  </si>
  <si>
    <t>RRP NZ</t>
  </si>
  <si>
    <t>Price/ pill RUH</t>
  </si>
  <si>
    <t>Price/ pill NZ</t>
  </si>
  <si>
    <t>Women Vitality Gummies 60s</t>
  </si>
  <si>
    <t>210690999999</t>
  </si>
  <si>
    <t>SimplyProtein Original</t>
  </si>
  <si>
    <t>SimplyProtein cockies</t>
  </si>
  <si>
    <t>Bodiez pricing</t>
  </si>
  <si>
    <t xml:space="preserve">Vitalise 15g protein </t>
  </si>
  <si>
    <t>Optimum 30g protein</t>
  </si>
  <si>
    <t>Neu pricing</t>
  </si>
  <si>
    <t>Kids 30s</t>
  </si>
  <si>
    <t>local purchase</t>
  </si>
  <si>
    <t>SimplyProtein Original on 40 ft</t>
  </si>
  <si>
    <t>Units sold 
in US</t>
  </si>
  <si>
    <t>Units sold 
in AU</t>
  </si>
  <si>
    <t>Units sold 
in CNDA</t>
  </si>
  <si>
    <t>Gummies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</si>
</sst>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0.0"/>
    <numFmt numFmtId="166" formatCode="_(* #,##0_);_(* \(#,##0\);_(* &quot;-&quot;??_);_(@_)"/>
    <numFmt numFmtId="167" formatCode="0.0%"/>
    <numFmt numFmtId="168" formatCode="_(* #,##0_);_(* \(#,##0\);_(* &quot;-&quot;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 MT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VolteRounded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1"/>
      <color rgb="FFFF0000"/>
      <name val="Calibri (Body)"/>
    </font>
    <font>
      <sz val="11"/>
      <color theme="1"/>
      <name val="VolteRounded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15" fillId="0" borderId="0"/>
    <xf numFmtId="0" fontId="1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4" borderId="1" xfId="2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4" fontId="9" fillId="4" borderId="1" xfId="2" applyNumberFormat="1" applyFont="1" applyFill="1" applyBorder="1" applyAlignment="1">
      <alignment horizontal="center" vertical="center"/>
    </xf>
    <xf numFmtId="3" fontId="9" fillId="4" borderId="1" xfId="2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 wrapText="1"/>
    </xf>
    <xf numFmtId="9" fontId="9" fillId="4" borderId="1" xfId="1" applyFont="1" applyFill="1" applyBorder="1" applyAlignment="1">
      <alignment horizontal="center" vertical="center" shrinkToFit="1"/>
    </xf>
    <xf numFmtId="9" fontId="1" fillId="0" borderId="1" xfId="1" applyFont="1" applyBorder="1" applyAlignment="1">
      <alignment horizontal="center" vertical="center"/>
    </xf>
    <xf numFmtId="9" fontId="9" fillId="4" borderId="1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9" fontId="2" fillId="0" borderId="1" xfId="1" applyFont="1" applyBorder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9" fontId="9" fillId="4" borderId="2" xfId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9" fontId="1" fillId="0" borderId="6" xfId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9" fontId="9" fillId="4" borderId="6" xfId="1" applyFont="1" applyFill="1" applyBorder="1" applyAlignment="1">
      <alignment horizontal="center" vertical="center"/>
    </xf>
    <xf numFmtId="9" fontId="9" fillId="4" borderId="7" xfId="1" applyFont="1" applyFill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9" fontId="0" fillId="0" borderId="6" xfId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9" fillId="4" borderId="2" xfId="1" applyNumberFormat="1" applyFont="1" applyFill="1" applyBorder="1" applyAlignment="1">
      <alignment horizontal="center" vertical="center" shrinkToFit="1"/>
    </xf>
    <xf numFmtId="2" fontId="1" fillId="0" borderId="2" xfId="1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5" fillId="6" borderId="1" xfId="2" applyFont="1" applyFill="1" applyBorder="1" applyAlignment="1">
      <alignment horizontal="left" vertical="center"/>
    </xf>
    <xf numFmtId="0" fontId="5" fillId="6" borderId="1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9" fontId="2" fillId="6" borderId="1" xfId="1" applyFont="1" applyFill="1" applyBorder="1" applyAlignment="1">
      <alignment horizontal="center" vertical="center"/>
    </xf>
    <xf numFmtId="2" fontId="2" fillId="6" borderId="2" xfId="1" applyNumberFormat="1" applyFont="1" applyFill="1" applyBorder="1" applyAlignment="1">
      <alignment horizontal="center" vertical="center"/>
    </xf>
    <xf numFmtId="9" fontId="2" fillId="6" borderId="6" xfId="1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horizontal="center" vertical="center"/>
    </xf>
    <xf numFmtId="9" fontId="9" fillId="4" borderId="4" xfId="1" applyFont="1" applyFill="1" applyBorder="1" applyAlignment="1">
      <alignment horizontal="center" vertical="center"/>
    </xf>
    <xf numFmtId="9" fontId="9" fillId="0" borderId="1" xfId="2" applyNumberFormat="1" applyFont="1" applyBorder="1" applyAlignment="1">
      <alignment horizontal="center" vertical="center"/>
    </xf>
    <xf numFmtId="9" fontId="7" fillId="3" borderId="5" xfId="1" applyFont="1" applyFill="1" applyBorder="1" applyAlignment="1">
      <alignment vertical="center"/>
    </xf>
    <xf numFmtId="9" fontId="8" fillId="2" borderId="1" xfId="1" applyFont="1" applyFill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/>
    </xf>
    <xf numFmtId="9" fontId="5" fillId="6" borderId="1" xfId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vertical="center"/>
    </xf>
    <xf numFmtId="9" fontId="0" fillId="0" borderId="0" xfId="1" applyFont="1" applyAlignment="1">
      <alignment vertical="center"/>
    </xf>
    <xf numFmtId="4" fontId="2" fillId="7" borderId="1" xfId="0" applyNumberFormat="1" applyFont="1" applyFill="1" applyBorder="1" applyAlignment="1">
      <alignment horizontal="center" vertical="center"/>
    </xf>
    <xf numFmtId="3" fontId="9" fillId="4" borderId="2" xfId="2" applyNumberFormat="1" applyFont="1" applyFill="1" applyBorder="1" applyAlignment="1">
      <alignment horizontal="center" vertical="center"/>
    </xf>
    <xf numFmtId="2" fontId="1" fillId="0" borderId="13" xfId="1" applyNumberFormat="1" applyFont="1" applyFill="1" applyBorder="1" applyAlignment="1">
      <alignment horizontal="center" vertical="center"/>
    </xf>
    <xf numFmtId="2" fontId="1" fillId="0" borderId="15" xfId="1" applyNumberFormat="1" applyFont="1" applyFill="1" applyBorder="1" applyAlignment="1">
      <alignment horizontal="center" vertical="center"/>
    </xf>
    <xf numFmtId="2" fontId="1" fillId="0" borderId="17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3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shrinkToFit="1"/>
    </xf>
    <xf numFmtId="0" fontId="6" fillId="0" borderId="3" xfId="3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6" fontId="0" fillId="0" borderId="1" xfId="9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6" fontId="0" fillId="0" borderId="7" xfId="9" applyNumberFormat="1" applyFont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3" fontId="2" fillId="6" borderId="7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167" fontId="2" fillId="0" borderId="1" xfId="1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2" fillId="6" borderId="1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shrinkToFit="1"/>
    </xf>
    <xf numFmtId="9" fontId="9" fillId="4" borderId="3" xfId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3" fontId="13" fillId="2" borderId="21" xfId="0" applyNumberFormat="1" applyFont="1" applyFill="1" applyBorder="1" applyAlignment="1">
      <alignment horizontal="center" vertical="center" wrapText="1"/>
    </xf>
    <xf numFmtId="9" fontId="9" fillId="4" borderId="8" xfId="1" applyFont="1" applyFill="1" applyBorder="1" applyAlignment="1">
      <alignment horizontal="center" vertical="center"/>
    </xf>
    <xf numFmtId="3" fontId="9" fillId="4" borderId="8" xfId="2" applyNumberFormat="1" applyFont="1" applyFill="1" applyBorder="1" applyAlignment="1">
      <alignment horizontal="center" vertical="center"/>
    </xf>
    <xf numFmtId="3" fontId="2" fillId="6" borderId="23" xfId="0" applyNumberFormat="1" applyFont="1" applyFill="1" applyBorder="1" applyAlignment="1">
      <alignment horizontal="center" vertical="center"/>
    </xf>
    <xf numFmtId="3" fontId="2" fillId="6" borderId="24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left" vertical="center"/>
    </xf>
    <xf numFmtId="0" fontId="9" fillId="8" borderId="1" xfId="2" applyFont="1" applyFill="1" applyBorder="1" applyAlignment="1">
      <alignment horizontal="left" vertical="center"/>
    </xf>
    <xf numFmtId="166" fontId="0" fillId="0" borderId="0" xfId="9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shrinkToFit="1"/>
    </xf>
    <xf numFmtId="0" fontId="0" fillId="6" borderId="4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3" fontId="13" fillId="2" borderId="26" xfId="0" applyNumberFormat="1" applyFont="1" applyFill="1" applyBorder="1" applyAlignment="1">
      <alignment horizontal="center" vertical="center" wrapText="1"/>
    </xf>
    <xf numFmtId="2" fontId="0" fillId="0" borderId="4" xfId="1" applyNumberFormat="1" applyFont="1" applyBorder="1" applyAlignment="1">
      <alignment horizontal="center" vertical="center"/>
    </xf>
    <xf numFmtId="49" fontId="0" fillId="0" borderId="1" xfId="0" applyNumberFormat="1" applyBorder="1"/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9" fontId="1" fillId="7" borderId="6" xfId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9" fontId="2" fillId="7" borderId="1" xfId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6" fontId="0" fillId="0" borderId="0" xfId="9" applyNumberFormat="1" applyFont="1"/>
    <xf numFmtId="168" fontId="0" fillId="0" borderId="0" xfId="0" applyNumberFormat="1"/>
    <xf numFmtId="0" fontId="0" fillId="7" borderId="0" xfId="0" applyFill="1"/>
    <xf numFmtId="2" fontId="1" fillId="7" borderId="2" xfId="1" applyNumberFormat="1" applyFont="1" applyFill="1" applyBorder="1" applyAlignment="1">
      <alignment horizontal="center" vertical="center"/>
    </xf>
    <xf numFmtId="9" fontId="0" fillId="3" borderId="1" xfId="1" applyFont="1" applyFill="1" applyBorder="1" applyAlignment="1">
      <alignment vertical="center"/>
    </xf>
    <xf numFmtId="9" fontId="1" fillId="3" borderId="1" xfId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167" fontId="2" fillId="7" borderId="1" xfId="1" applyNumberFormat="1" applyFont="1" applyFill="1" applyBorder="1" applyAlignment="1">
      <alignment horizontal="center" vertical="center"/>
    </xf>
    <xf numFmtId="167" fontId="9" fillId="0" borderId="1" xfId="0" applyNumberFormat="1" applyFont="1" applyBorder="1" applyAlignment="1">
      <alignment vertical="center"/>
    </xf>
  </cellXfs>
  <cellStyles count="10">
    <cellStyle name="Comma" xfId="9" builtinId="3"/>
    <cellStyle name="Currency 2" xfId="6" xr:uid="{54BA38C6-A334-4DA7-9143-B0CAC4A58CA8}"/>
    <cellStyle name="Currency 3" xfId="7" xr:uid="{5518BD3C-D20E-409D-9F33-5FADE12C191E}"/>
    <cellStyle name="Hyperlink" xfId="3" builtinId="8"/>
    <cellStyle name="Normal" xfId="0" builtinId="0"/>
    <cellStyle name="Normal 2" xfId="5" xr:uid="{5442A684-8ADE-45E8-8B75-5E4BC4F12624}"/>
    <cellStyle name="Normal 3" xfId="4" xr:uid="{7D151A5C-2B18-45A0-ADC1-23F66EE0F69E}"/>
    <cellStyle name="Normal_Price List June 04" xfId="2" xr:uid="{00000000-0005-0000-0000-000002000000}"/>
    <cellStyle name="Percent" xfId="1" builtinId="5"/>
    <cellStyle name="Percent 2" xfId="8" xr:uid="{8CF4A472-16C5-410A-9672-C342C05D6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Book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kerry.lusby.HIGHBROOK/Local%20Settings/Temporary%20Internet%20Files/OLK49E/Mthly%20Reports%20Nov%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PCS/BPCS%20Month%20End%20FY06/JULY%202005/L%20&amp;%20O%20Recovery%20Ju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adrienne.roberts/Local%20Settings/Temporary%20Internet%20Files/OLK13/ASS-REG%20April%2007%20-%20Mar%2008%20as%20at%2030th%20Sep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LFS1/sales_marketing/Sales%20Tracking/PAST/SALES%20MONTH%20END%20OCT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SALES%20REPORTS/SALES%20TRACKING%20SEP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Monthly%20Acc/Monthly%20Financial%20Reports/FY09/P06%20Sep%202008/Management%20Accounts%20Sep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Nutralife/F09%20Budget/Info%20to%20Jarrod/NLNZ%20Detailed%20Budget%20J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PCS/BPCS%20Month%20End%20FY06/April%202005/Margin%20by%20SK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Phil.Wiltshire/Local%20Settings/Temporary%20Internet%20Files/OLK1E8/Nutralife/Financial%20Model/Merger%20Model%20v10%20WB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Monthly%20Acc/Monthly%20Financial%20Reports/FY09/P02%20May%202008/May%20Management%20Accou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2)"/>
      <sheetName val="Ranges"/>
      <sheetName val="Posting List"/>
      <sheetName val="Lookup table"/>
      <sheetName val="Sheet2"/>
    </sheetNames>
    <sheetDataSet>
      <sheetData sheetId="0" refreshError="1">
        <row r="3">
          <cell r="C3" t="str">
            <v>Project Integration Summary</v>
          </cell>
          <cell r="D3">
            <v>7268000</v>
          </cell>
        </row>
        <row r="4">
          <cell r="C4" t="str">
            <v>Assest High Level Activity</v>
          </cell>
          <cell r="D4" t="str">
            <v>Budget</v>
          </cell>
          <cell r="E4" t="str">
            <v>Actuals to Date</v>
          </cell>
          <cell r="F4" t="str">
            <v>Forecast</v>
          </cell>
          <cell r="H4" t="str">
            <v>Var</v>
          </cell>
          <cell r="L4">
            <v>39203</v>
          </cell>
          <cell r="M4">
            <v>39234</v>
          </cell>
          <cell r="N4">
            <v>39264</v>
          </cell>
          <cell r="O4">
            <v>39295</v>
          </cell>
          <cell r="P4">
            <v>39326</v>
          </cell>
        </row>
        <row r="5">
          <cell r="C5" t="str">
            <v>20295 Office Expansion</v>
          </cell>
          <cell r="H5" t="e">
            <v>#DIV/0!</v>
          </cell>
          <cell r="K5" t="str">
            <v>Each Month</v>
          </cell>
          <cell r="L5">
            <v>0</v>
          </cell>
          <cell r="M5">
            <v>970.56</v>
          </cell>
          <cell r="N5">
            <v>472922.4000000009</v>
          </cell>
          <cell r="O5">
            <v>180655.73500000002</v>
          </cell>
          <cell r="P5">
            <v>75418.429999999993</v>
          </cell>
        </row>
        <row r="6">
          <cell r="C6" t="str">
            <v xml:space="preserve">20296 Warehouse Expansion </v>
          </cell>
          <cell r="D6">
            <v>0</v>
          </cell>
          <cell r="H6" t="str">
            <v xml:space="preserve"> </v>
          </cell>
          <cell r="K6" t="str">
            <v>Accumulated</v>
          </cell>
          <cell r="L6">
            <v>0</v>
          </cell>
          <cell r="M6">
            <v>970.56</v>
          </cell>
          <cell r="N6">
            <v>473892.96000000089</v>
          </cell>
          <cell r="O6">
            <v>654548.69500000088</v>
          </cell>
          <cell r="P6">
            <v>729967.12500000093</v>
          </cell>
        </row>
        <row r="7">
          <cell r="C7" t="str">
            <v>20297 Lab Relocation</v>
          </cell>
          <cell r="H7" t="e">
            <v>#DIV/0!</v>
          </cell>
          <cell r="K7" t="str">
            <v>CashFlow</v>
          </cell>
          <cell r="L7">
            <v>0</v>
          </cell>
          <cell r="M7">
            <v>84819.8</v>
          </cell>
          <cell r="N7">
            <v>511318.95862068963</v>
          </cell>
          <cell r="O7">
            <v>145238.72</v>
          </cell>
          <cell r="P7">
            <v>81733.48</v>
          </cell>
        </row>
        <row r="8">
          <cell r="C8" t="str">
            <v>20298 Manufacturing Plant</v>
          </cell>
          <cell r="H8" t="e">
            <v>#DIV/0!</v>
          </cell>
        </row>
        <row r="9">
          <cell r="C9" t="str">
            <v xml:space="preserve">20299 Dairy Powder Plant </v>
          </cell>
          <cell r="E9">
            <v>0</v>
          </cell>
          <cell r="H9" t="e">
            <v>#DIV/0!</v>
          </cell>
          <cell r="K9" t="str">
            <v>Variance</v>
          </cell>
          <cell r="M9">
            <v>-83849.240000000005</v>
          </cell>
          <cell r="N9">
            <v>-38396.558620688738</v>
          </cell>
          <cell r="O9">
            <v>35417.015000000014</v>
          </cell>
          <cell r="P9">
            <v>-6315.0500000000029</v>
          </cell>
        </row>
        <row r="10">
          <cell r="C10" t="str">
            <v>20300 Foods Plant</v>
          </cell>
          <cell r="H10" t="e">
            <v>#DIV/0!</v>
          </cell>
        </row>
        <row r="11">
          <cell r="C11" t="str">
            <v>20301 Hardware</v>
          </cell>
          <cell r="D11">
            <v>0</v>
          </cell>
        </row>
        <row r="12">
          <cell r="C12" t="str">
            <v>20301 Software</v>
          </cell>
          <cell r="E12">
            <v>0</v>
          </cell>
          <cell r="F12">
            <v>0</v>
          </cell>
          <cell r="H12" t="e">
            <v>#DIV/0!</v>
          </cell>
        </row>
        <row r="14">
          <cell r="C14" t="str">
            <v>SubTotals</v>
          </cell>
          <cell r="D14">
            <v>0</v>
          </cell>
          <cell r="E14">
            <v>0</v>
          </cell>
          <cell r="F14">
            <v>0</v>
          </cell>
          <cell r="H14" t="str">
            <v xml:space="preserve"> </v>
          </cell>
        </row>
        <row r="16">
          <cell r="C16" t="str">
            <v xml:space="preserve"> </v>
          </cell>
        </row>
        <row r="17">
          <cell r="C17" t="str">
            <v>Total</v>
          </cell>
          <cell r="D17">
            <v>0</v>
          </cell>
          <cell r="E17">
            <v>0</v>
          </cell>
          <cell r="F17">
            <v>0</v>
          </cell>
        </row>
        <row r="19">
          <cell r="C19" t="str">
            <v>Estimate at Completion</v>
          </cell>
          <cell r="D19">
            <v>0</v>
          </cell>
          <cell r="E19" t="str">
            <v xml:space="preserve"> </v>
          </cell>
        </row>
        <row r="20">
          <cell r="C20" t="str">
            <v>Variance on Budget</v>
          </cell>
          <cell r="D20">
            <v>0</v>
          </cell>
          <cell r="E20" t="e">
            <v>#DIV/0!</v>
          </cell>
          <cell r="F20" t="str">
            <v xml:space="preserve"> </v>
          </cell>
        </row>
        <row r="23">
          <cell r="C23" t="str">
            <v>Change Requests</v>
          </cell>
          <cell r="E23" t="str">
            <v xml:space="preserve"> </v>
          </cell>
        </row>
        <row r="24">
          <cell r="E24" t="str">
            <v>Allowance</v>
          </cell>
          <cell r="F24" t="str">
            <v>Basis</v>
          </cell>
          <cell r="G24" t="str">
            <v xml:space="preserve">  </v>
          </cell>
          <cell r="H24" t="str">
            <v>Status</v>
          </cell>
        </row>
        <row r="25">
          <cell r="C25" t="str">
            <v>CR01</v>
          </cell>
          <cell r="F25" t="str">
            <v>estimate</v>
          </cell>
          <cell r="H25" t="str">
            <v>Approved</v>
          </cell>
        </row>
        <row r="26">
          <cell r="C26" t="str">
            <v>CR02</v>
          </cell>
          <cell r="E26">
            <v>0</v>
          </cell>
        </row>
        <row r="27">
          <cell r="C27" t="str">
            <v>CR03</v>
          </cell>
          <cell r="E27">
            <v>0</v>
          </cell>
        </row>
        <row r="28">
          <cell r="C28" t="str">
            <v>CR04</v>
          </cell>
        </row>
        <row r="29">
          <cell r="C29" t="str">
            <v>CR05</v>
          </cell>
          <cell r="E29">
            <v>0</v>
          </cell>
          <cell r="F29" t="str">
            <v xml:space="preserve"> </v>
          </cell>
        </row>
        <row r="30">
          <cell r="C30" t="str">
            <v>CR06</v>
          </cell>
          <cell r="E30">
            <v>0</v>
          </cell>
          <cell r="F30" t="str">
            <v xml:space="preserve"> </v>
          </cell>
          <cell r="G30" t="str">
            <v xml:space="preserve"> </v>
          </cell>
          <cell r="H30" t="str">
            <v xml:space="preserve"> </v>
          </cell>
        </row>
        <row r="31">
          <cell r="C31" t="str">
            <v>CR07</v>
          </cell>
        </row>
        <row r="32">
          <cell r="E32">
            <v>0</v>
          </cell>
        </row>
        <row r="37">
          <cell r="C37" t="str">
            <v>Business case June 2007</v>
          </cell>
          <cell r="D37">
            <v>2178148.3687356319</v>
          </cell>
          <cell r="K37" t="str">
            <v xml:space="preserve"> </v>
          </cell>
          <cell r="L37" t="b">
            <v>0</v>
          </cell>
        </row>
        <row r="38">
          <cell r="C38" t="str">
            <v>Contingency (not advanced)</v>
          </cell>
          <cell r="D38">
            <v>2178148.3687356319</v>
          </cell>
          <cell r="E38" t="str">
            <v xml:space="preserve"> </v>
          </cell>
        </row>
        <row r="39">
          <cell r="C39" t="str">
            <v>Current Budget</v>
          </cell>
          <cell r="D39">
            <v>0</v>
          </cell>
        </row>
        <row r="41">
          <cell r="C41" t="str">
            <v>Actuals to 29/2/08 and $24k labour increase</v>
          </cell>
          <cell r="D41">
            <v>0</v>
          </cell>
        </row>
        <row r="42">
          <cell r="C42" t="str">
            <v>Plus $376k</v>
          </cell>
          <cell r="D42" t="e">
            <v>#REF!</v>
          </cell>
        </row>
        <row r="43">
          <cell r="C43" t="str">
            <v>Total COSTS SO FAR</v>
          </cell>
          <cell r="D43" t="e">
            <v>#REF!</v>
          </cell>
        </row>
        <row r="46">
          <cell r="C46" t="str">
            <v>Forecast from 31/1/08</v>
          </cell>
          <cell r="D46">
            <v>0</v>
          </cell>
        </row>
        <row r="47">
          <cell r="C47" t="str">
            <v>TOTAL PROJECT COSTS TO THE END</v>
          </cell>
          <cell r="D47" t="e">
            <v>#REF!</v>
          </cell>
          <cell r="E47" t="e">
            <v>#REF!</v>
          </cell>
          <cell r="F4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 Report HLNZ"/>
      <sheetName val="Summary P&amp;L"/>
      <sheetName val="Summary BS"/>
      <sheetName val="Detailed P&amp;L"/>
      <sheetName val="Detailed BS"/>
      <sheetName val="new cashflow"/>
      <sheetName val="Debtors Report"/>
      <sheetName val="Capex Report"/>
      <sheetName val="Total HLNZ Production"/>
      <sheetName val="Total Mt Wellington Production"/>
      <sheetName val="Total Avondale"/>
      <sheetName val="Supplements"/>
      <sheetName val="Food and Beverage"/>
      <sheetName val="By Channel"/>
      <sheetName val="Grocery by Key Account"/>
      <sheetName val="Grocery by Cat (incl Returns)"/>
      <sheetName val="Grocery by Cat (excl return)"/>
      <sheetName val="Groc by Item Class"/>
      <sheetName val="Groc by Item Class (excl retur)"/>
      <sheetName val="Total Overhead Summary"/>
      <sheetName val="Total Overhead Expenses"/>
      <sheetName val="Total Production Expense"/>
      <sheetName val="Lab"/>
      <sheetName val="Total Manufacturing"/>
      <sheetName val="Mt Wellington Mfg"/>
      <sheetName val="Food"/>
      <sheetName val="Production"/>
      <sheetName val="Supplement"/>
      <sheetName val="Avondale WET"/>
      <sheetName val="Total Distribution Expense"/>
      <sheetName val="Freight Costs"/>
      <sheetName val="Dist NZ"/>
      <sheetName val="OZ Dist"/>
      <sheetName val="Dist Intl"/>
      <sheetName val="Total Selling, General &amp; Admin"/>
      <sheetName val="Marketing"/>
      <sheetName val="International Marketing"/>
      <sheetName val="Selling"/>
      <sheetName val="Sunrice"/>
      <sheetName val="Selling Expenses Intl"/>
      <sheetName val="Contract2"/>
      <sheetName val="NZ Direct"/>
      <sheetName val="Group Sales"/>
      <sheetName val="Supply Chain"/>
      <sheetName val="R&amp;D"/>
      <sheetName val="Admin (5-70)"/>
      <sheetName val="Admin (5-76)"/>
      <sheetName val="Consumer Spend"/>
      <sheetName val="Apr"/>
      <sheetName val="General Assumptions"/>
      <sheetName val="CM-NZ"/>
      <sheetName val="Utilities accr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detail"/>
      <sheetName val="Recov Dload"/>
      <sheetName val="Recovery Download"/>
      <sheetName val="Sheet1"/>
      <sheetName val="RECOV DATA (2)"/>
      <sheetName val="Sheet2"/>
      <sheetName val="Recovery Report"/>
      <sheetName val="L&amp;O BUDGET EXTRACT"/>
      <sheetName val="RECSUM"/>
      <sheetName val="Recovery for Jnl"/>
      <sheetName val="Journal"/>
      <sheetName val="MAY 2005 item"/>
      <sheetName val="NEW CHANGED ITEMS"/>
      <sheetName val="Groc by Item Class"/>
      <sheetName val="TRANSFR"/>
      <sheetName val="dimensions"/>
      <sheetName val="BRAND SUMMARY FY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B1" t="str">
            <v>fy06 Factory Foods</v>
          </cell>
          <cell r="C1" t="str">
            <v>mnth</v>
          </cell>
          <cell r="D1" t="str">
            <v>APR  2005</v>
          </cell>
          <cell r="E1" t="str">
            <v>MAY  2005</v>
          </cell>
          <cell r="F1" t="str">
            <v>JUN  2005</v>
          </cell>
          <cell r="G1" t="str">
            <v>JUL  2005</v>
          </cell>
          <cell r="H1" t="str">
            <v>AUG  2005</v>
          </cell>
          <cell r="I1" t="str">
            <v>SEP  2005</v>
          </cell>
          <cell r="J1" t="str">
            <v>OCT  2005</v>
          </cell>
          <cell r="K1" t="str">
            <v>NOV  2005</v>
          </cell>
          <cell r="L1" t="str">
            <v>DEC  2005</v>
          </cell>
          <cell r="M1" t="str">
            <v>JAN  2006</v>
          </cell>
          <cell r="N1" t="str">
            <v>FEB  2006</v>
          </cell>
          <cell r="O1" t="str">
            <v>MAR  2006</v>
          </cell>
        </row>
        <row r="2">
          <cell r="B2" t="str">
            <v>Business plan  L&amp;O Recovery</v>
          </cell>
          <cell r="D2">
            <v>19</v>
          </cell>
          <cell r="E2">
            <v>41</v>
          </cell>
          <cell r="F2">
            <v>62</v>
          </cell>
          <cell r="G2">
            <v>83</v>
          </cell>
          <cell r="H2">
            <v>106</v>
          </cell>
          <cell r="I2">
            <v>127</v>
          </cell>
          <cell r="J2">
            <v>147</v>
          </cell>
          <cell r="K2">
            <v>169</v>
          </cell>
          <cell r="L2">
            <v>188</v>
          </cell>
          <cell r="M2">
            <v>207</v>
          </cell>
          <cell r="N2">
            <v>226</v>
          </cell>
          <cell r="O2">
            <v>246</v>
          </cell>
        </row>
        <row r="3">
          <cell r="D3">
            <v>19</v>
          </cell>
          <cell r="E3">
            <v>22</v>
          </cell>
          <cell r="F3">
            <v>21</v>
          </cell>
          <cell r="G3">
            <v>21</v>
          </cell>
          <cell r="H3">
            <v>23</v>
          </cell>
          <cell r="I3">
            <v>21</v>
          </cell>
          <cell r="J3">
            <v>20</v>
          </cell>
          <cell r="K3">
            <v>22</v>
          </cell>
          <cell r="L3">
            <v>19</v>
          </cell>
          <cell r="M3">
            <v>19</v>
          </cell>
          <cell r="N3">
            <v>19</v>
          </cell>
          <cell r="O3">
            <v>20</v>
          </cell>
        </row>
        <row r="4">
          <cell r="B4" t="str">
            <v>Weekdays</v>
          </cell>
          <cell r="D4">
            <v>20</v>
          </cell>
          <cell r="E4">
            <v>22</v>
          </cell>
          <cell r="F4">
            <v>22</v>
          </cell>
          <cell r="G4">
            <v>21</v>
          </cell>
          <cell r="H4">
            <v>23</v>
          </cell>
          <cell r="I4">
            <v>21</v>
          </cell>
          <cell r="J4">
            <v>21</v>
          </cell>
          <cell r="K4">
            <v>22</v>
          </cell>
          <cell r="L4">
            <v>21</v>
          </cell>
          <cell r="M4">
            <v>22</v>
          </cell>
          <cell r="N4">
            <v>20</v>
          </cell>
          <cell r="O4">
            <v>22</v>
          </cell>
        </row>
        <row r="5">
          <cell r="B5" t="str">
            <v xml:space="preserve">Stat Days  </v>
          </cell>
          <cell r="D5">
            <v>1</v>
          </cell>
          <cell r="F5">
            <v>1</v>
          </cell>
          <cell r="J5">
            <v>1</v>
          </cell>
          <cell r="L5">
            <v>2</v>
          </cell>
          <cell r="M5">
            <v>3</v>
          </cell>
          <cell r="N5">
            <v>1</v>
          </cell>
          <cell r="O5">
            <v>2</v>
          </cell>
        </row>
        <row r="6">
          <cell r="B6" t="str">
            <v>month</v>
          </cell>
          <cell r="C6" t="str">
            <v>Factor</v>
          </cell>
        </row>
        <row r="7">
          <cell r="A7">
            <v>7</v>
          </cell>
          <cell r="B7" t="str">
            <v>Rice Wafers</v>
          </cell>
          <cell r="C7">
            <v>0.71</v>
          </cell>
          <cell r="D7">
            <v>94.699799999999996</v>
          </cell>
          <cell r="E7">
            <v>109.65239999999999</v>
          </cell>
          <cell r="F7">
            <v>104.66819999999998</v>
          </cell>
          <cell r="G7">
            <v>104.66819999999998</v>
          </cell>
          <cell r="H7">
            <v>114.6366</v>
          </cell>
          <cell r="I7">
            <v>109.65239999999999</v>
          </cell>
          <cell r="J7">
            <v>99.683999999999997</v>
          </cell>
          <cell r="K7">
            <v>109.65239999999999</v>
          </cell>
          <cell r="L7">
            <v>99.683999999999997</v>
          </cell>
          <cell r="M7">
            <v>94.699799999999996</v>
          </cell>
          <cell r="N7">
            <v>94.699799999999996</v>
          </cell>
          <cell r="O7">
            <v>114.6366</v>
          </cell>
        </row>
        <row r="8">
          <cell r="A8">
            <v>8</v>
          </cell>
          <cell r="B8" t="str">
            <v>TWL Rice Wafer Contract</v>
          </cell>
          <cell r="C8">
            <v>0.47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9</v>
          </cell>
        </row>
        <row r="10">
          <cell r="A10">
            <v>10</v>
          </cell>
          <cell r="B10" t="str">
            <v>Teas</v>
          </cell>
          <cell r="C10">
            <v>0.27500000000000002</v>
          </cell>
          <cell r="D10">
            <v>49.637500000000003</v>
          </cell>
          <cell r="E10">
            <v>57.475000000000001</v>
          </cell>
          <cell r="F10">
            <v>54.862499999999997</v>
          </cell>
          <cell r="G10">
            <v>54.862499999999997</v>
          </cell>
          <cell r="H10">
            <v>60.087499999999999</v>
          </cell>
          <cell r="I10">
            <v>57.475000000000001</v>
          </cell>
          <cell r="J10">
            <v>52.25</v>
          </cell>
          <cell r="K10">
            <v>57.475000000000001</v>
          </cell>
          <cell r="L10">
            <v>52.25</v>
          </cell>
          <cell r="M10">
            <v>49.637500000000003</v>
          </cell>
          <cell r="N10">
            <v>49.637500000000003</v>
          </cell>
          <cell r="O10">
            <v>60.087499999999999</v>
          </cell>
        </row>
        <row r="11">
          <cell r="A11">
            <v>11</v>
          </cell>
          <cell r="B11" t="str">
            <v>Intermediate Teas</v>
          </cell>
        </row>
        <row r="12">
          <cell r="A12">
            <v>12</v>
          </cell>
          <cell r="B12" t="str">
            <v>Flours &amp; Flakes</v>
          </cell>
          <cell r="C12">
            <v>0.65</v>
          </cell>
          <cell r="D12">
            <v>16.25</v>
          </cell>
          <cell r="E12">
            <v>16.25</v>
          </cell>
          <cell r="F12">
            <v>16.25</v>
          </cell>
          <cell r="G12">
            <v>16.25</v>
          </cell>
          <cell r="H12">
            <v>16.25</v>
          </cell>
          <cell r="I12">
            <v>16.25</v>
          </cell>
          <cell r="J12">
            <v>16.25</v>
          </cell>
          <cell r="K12">
            <v>16.25</v>
          </cell>
          <cell r="L12">
            <v>16.25</v>
          </cell>
          <cell r="M12">
            <v>16.25</v>
          </cell>
          <cell r="N12">
            <v>16.25</v>
          </cell>
          <cell r="O12">
            <v>16.25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  <cell r="B15" t="str">
            <v>Finished Supplements - Packed</v>
          </cell>
          <cell r="C15">
            <v>1.29</v>
          </cell>
          <cell r="D15">
            <v>367.65</v>
          </cell>
          <cell r="E15">
            <v>425.7</v>
          </cell>
          <cell r="F15">
            <v>406.35</v>
          </cell>
          <cell r="G15">
            <v>406.35</v>
          </cell>
          <cell r="H15">
            <v>445.05</v>
          </cell>
          <cell r="I15">
            <v>425.7</v>
          </cell>
          <cell r="J15">
            <v>387</v>
          </cell>
          <cell r="K15">
            <v>425.7</v>
          </cell>
          <cell r="L15">
            <v>387</v>
          </cell>
          <cell r="M15">
            <v>367.65</v>
          </cell>
          <cell r="N15">
            <v>367.65</v>
          </cell>
          <cell r="O15">
            <v>445.05</v>
          </cell>
        </row>
        <row r="16">
          <cell r="A16">
            <v>16</v>
          </cell>
          <cell r="B16" t="str">
            <v>Intermediates - *1</v>
          </cell>
        </row>
        <row r="18">
          <cell r="A18">
            <v>18</v>
          </cell>
          <cell r="B18" t="str">
            <v xml:space="preserve">Finished Supplements - Bulk </v>
          </cell>
          <cell r="C18">
            <v>7.8</v>
          </cell>
          <cell r="D18">
            <v>32.76</v>
          </cell>
          <cell r="E18">
            <v>32.76</v>
          </cell>
          <cell r="F18">
            <v>32.76</v>
          </cell>
          <cell r="G18">
            <v>32.76</v>
          </cell>
          <cell r="H18">
            <v>32.76</v>
          </cell>
          <cell r="I18">
            <v>32.76</v>
          </cell>
          <cell r="J18">
            <v>32.76</v>
          </cell>
          <cell r="K18">
            <v>32.76</v>
          </cell>
          <cell r="L18">
            <v>32.76</v>
          </cell>
          <cell r="M18">
            <v>32.76</v>
          </cell>
          <cell r="N18">
            <v>32.76</v>
          </cell>
          <cell r="O18">
            <v>32.76</v>
          </cell>
        </row>
        <row r="19">
          <cell r="A19">
            <v>19</v>
          </cell>
          <cell r="B19" t="str">
            <v>Export Food (Goats Milk Powder)</v>
          </cell>
        </row>
        <row r="20">
          <cell r="A20">
            <v>20</v>
          </cell>
          <cell r="B20" t="str">
            <v>Foods Packed In Supplements:</v>
          </cell>
          <cell r="C20">
            <v>0.7</v>
          </cell>
          <cell r="D20">
            <v>24.5</v>
          </cell>
          <cell r="E20">
            <v>24.5</v>
          </cell>
          <cell r="F20">
            <v>24.5</v>
          </cell>
          <cell r="G20">
            <v>24.5</v>
          </cell>
          <cell r="H20">
            <v>24.5</v>
          </cell>
          <cell r="I20">
            <v>24.5</v>
          </cell>
          <cell r="J20">
            <v>24.5</v>
          </cell>
          <cell r="K20">
            <v>24.5</v>
          </cell>
          <cell r="L20">
            <v>24.5</v>
          </cell>
          <cell r="M20">
            <v>24.5</v>
          </cell>
          <cell r="N20">
            <v>24.5</v>
          </cell>
          <cell r="O20">
            <v>24.5</v>
          </cell>
        </row>
        <row r="21">
          <cell r="A21">
            <v>21</v>
          </cell>
        </row>
        <row r="22">
          <cell r="A22">
            <v>22</v>
          </cell>
          <cell r="B22" t="str">
            <v>Tech recovery on BIFG</v>
          </cell>
          <cell r="D22">
            <v>4</v>
          </cell>
          <cell r="E22">
            <v>4</v>
          </cell>
          <cell r="F22">
            <v>4</v>
          </cell>
          <cell r="G22">
            <v>4</v>
          </cell>
          <cell r="H22">
            <v>4</v>
          </cell>
          <cell r="I22">
            <v>4</v>
          </cell>
          <cell r="J22">
            <v>4</v>
          </cell>
          <cell r="K22">
            <v>4</v>
          </cell>
          <cell r="L22">
            <v>4</v>
          </cell>
          <cell r="M22">
            <v>4</v>
          </cell>
          <cell r="N22">
            <v>4</v>
          </cell>
          <cell r="O22">
            <v>4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Other Avondale manufacturing through BPCS</v>
          </cell>
        </row>
        <row r="26">
          <cell r="A26">
            <v>26</v>
          </cell>
          <cell r="B26" t="str">
            <v>Live mussels to slurry</v>
          </cell>
          <cell r="C26">
            <v>0.72</v>
          </cell>
          <cell r="D26">
            <v>60.814479638009047</v>
          </cell>
          <cell r="E26">
            <v>60.814479638009047</v>
          </cell>
          <cell r="F26">
            <v>60.814479638009047</v>
          </cell>
          <cell r="G26">
            <v>60.814479638009047</v>
          </cell>
          <cell r="H26">
            <v>30.407239819004523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60.814479638009047</v>
          </cell>
          <cell r="O26">
            <v>60.814479638009047</v>
          </cell>
        </row>
        <row r="27">
          <cell r="A27">
            <v>27</v>
          </cell>
          <cell r="B27" t="str">
            <v>Mussels GLME</v>
          </cell>
          <cell r="C27">
            <v>24.16</v>
          </cell>
          <cell r="D27">
            <v>56.373333333333335</v>
          </cell>
          <cell r="E27">
            <v>56.373333333333335</v>
          </cell>
          <cell r="F27">
            <v>56.373333333333335</v>
          </cell>
          <cell r="G27">
            <v>56.373333333333335</v>
          </cell>
          <cell r="H27">
            <v>56.373333333333335</v>
          </cell>
          <cell r="I27">
            <v>56.373333333333335</v>
          </cell>
          <cell r="J27">
            <v>56.373333333333335</v>
          </cell>
          <cell r="K27">
            <v>56.373333333333335</v>
          </cell>
          <cell r="L27">
            <v>56.373333333333335</v>
          </cell>
          <cell r="M27">
            <v>56.373333333333335</v>
          </cell>
          <cell r="N27">
            <v>56.373333333333335</v>
          </cell>
          <cell r="O27">
            <v>56.373333333333335</v>
          </cell>
        </row>
        <row r="28">
          <cell r="A28">
            <v>28</v>
          </cell>
          <cell r="B28" t="str">
            <v>Mussel Powder frozen</v>
          </cell>
          <cell r="C28">
            <v>16.55</v>
          </cell>
          <cell r="D28">
            <v>0</v>
          </cell>
          <cell r="E28">
            <v>0</v>
          </cell>
          <cell r="F28">
            <v>11.585000000000001</v>
          </cell>
          <cell r="G28">
            <v>0</v>
          </cell>
          <cell r="H28">
            <v>0</v>
          </cell>
          <cell r="I28">
            <v>11.585000000000001</v>
          </cell>
          <cell r="J28">
            <v>0</v>
          </cell>
          <cell r="K28">
            <v>0</v>
          </cell>
          <cell r="L28">
            <v>11.585000000000001</v>
          </cell>
          <cell r="M28">
            <v>0</v>
          </cell>
          <cell r="N28">
            <v>0</v>
          </cell>
          <cell r="O28">
            <v>11.585000000000001</v>
          </cell>
        </row>
        <row r="29">
          <cell r="A29">
            <v>29</v>
          </cell>
          <cell r="B29" t="str">
            <v>Other Avondale manufacturing outside BPCS</v>
          </cell>
          <cell r="C29">
            <v>4.5</v>
          </cell>
          <cell r="D29">
            <v>23</v>
          </cell>
          <cell r="E29">
            <v>23</v>
          </cell>
          <cell r="F29">
            <v>23</v>
          </cell>
          <cell r="G29">
            <v>23</v>
          </cell>
          <cell r="H29">
            <v>23</v>
          </cell>
          <cell r="I29">
            <v>23</v>
          </cell>
          <cell r="J29">
            <v>28</v>
          </cell>
          <cell r="K29">
            <v>28</v>
          </cell>
          <cell r="L29">
            <v>15</v>
          </cell>
          <cell r="M29">
            <v>15</v>
          </cell>
          <cell r="N29">
            <v>25</v>
          </cell>
          <cell r="O29">
            <v>25</v>
          </cell>
        </row>
        <row r="30">
          <cell r="D30">
            <v>729.68511297134239</v>
          </cell>
          <cell r="E30">
            <v>810.5252129713424</v>
          </cell>
          <cell r="F30">
            <v>795.16351297134236</v>
          </cell>
          <cell r="G30">
            <v>783.57851297134232</v>
          </cell>
          <cell r="H30">
            <v>807.06467315233783</v>
          </cell>
          <cell r="I30">
            <v>761.29573333333337</v>
          </cell>
          <cell r="J30">
            <v>700.81733333333329</v>
          </cell>
          <cell r="K30">
            <v>754.71073333333334</v>
          </cell>
          <cell r="L30">
            <v>699.40233333333333</v>
          </cell>
          <cell r="M30">
            <v>660.87063333333333</v>
          </cell>
          <cell r="N30">
            <v>731.68511297134239</v>
          </cell>
          <cell r="O30">
            <v>851.0569129713424</v>
          </cell>
        </row>
        <row r="34">
          <cell r="D34" t="str">
            <v>APR  2005</v>
          </cell>
          <cell r="E34" t="str">
            <v>MAY  2005</v>
          </cell>
          <cell r="F34" t="str">
            <v>JUN  2005</v>
          </cell>
          <cell r="G34" t="str">
            <v>JUL  2005</v>
          </cell>
          <cell r="H34" t="str">
            <v>AUG  2005</v>
          </cell>
          <cell r="I34" t="str">
            <v>SEP  2005</v>
          </cell>
          <cell r="J34" t="str">
            <v>OCT  2005</v>
          </cell>
          <cell r="K34" t="str">
            <v>NOV  2005</v>
          </cell>
          <cell r="L34" t="str">
            <v>DEC  2005</v>
          </cell>
          <cell r="M34" t="str">
            <v>JAN  2006</v>
          </cell>
          <cell r="N34" t="str">
            <v>FEB  2006</v>
          </cell>
          <cell r="O34" t="str">
            <v>MAR  2006</v>
          </cell>
        </row>
        <row r="36">
          <cell r="B36" t="str">
            <v>year to date</v>
          </cell>
        </row>
        <row r="37">
          <cell r="A37">
            <v>37</v>
          </cell>
          <cell r="B37" t="str">
            <v>Rice Wafers</v>
          </cell>
          <cell r="C37">
            <v>0.71</v>
          </cell>
          <cell r="D37">
            <v>94.699799999999996</v>
          </cell>
          <cell r="E37">
            <v>204.35219999999998</v>
          </cell>
          <cell r="F37">
            <v>309.0204</v>
          </cell>
          <cell r="G37">
            <v>413.68859999999995</v>
          </cell>
          <cell r="H37">
            <v>528.3252</v>
          </cell>
          <cell r="I37">
            <v>637.97759999999994</v>
          </cell>
          <cell r="J37">
            <v>737.66159999999991</v>
          </cell>
          <cell r="K37">
            <v>847.31399999999985</v>
          </cell>
          <cell r="L37">
            <v>946.99799999999982</v>
          </cell>
          <cell r="M37">
            <v>1041.6977999999999</v>
          </cell>
          <cell r="N37">
            <v>1136.3976</v>
          </cell>
          <cell r="O37">
            <v>1251.0342000000001</v>
          </cell>
        </row>
        <row r="38">
          <cell r="A38">
            <v>38</v>
          </cell>
          <cell r="B38" t="str">
            <v>TWL Rice Wafer Contract</v>
          </cell>
          <cell r="C38">
            <v>0.47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39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40</v>
          </cell>
          <cell r="B40" t="str">
            <v>Teas</v>
          </cell>
          <cell r="C40">
            <v>0.27500000000000002</v>
          </cell>
          <cell r="D40">
            <v>49.637500000000003</v>
          </cell>
          <cell r="E40">
            <v>107.11250000000001</v>
          </cell>
          <cell r="F40">
            <v>161.97500000000002</v>
          </cell>
          <cell r="G40">
            <v>216.83750000000003</v>
          </cell>
          <cell r="H40">
            <v>276.92500000000001</v>
          </cell>
          <cell r="I40">
            <v>334.40000000000003</v>
          </cell>
          <cell r="J40">
            <v>386.65000000000003</v>
          </cell>
          <cell r="K40">
            <v>444.12500000000006</v>
          </cell>
          <cell r="L40">
            <v>496.37500000000006</v>
          </cell>
          <cell r="M40">
            <v>546.01250000000005</v>
          </cell>
          <cell r="N40">
            <v>595.65000000000009</v>
          </cell>
          <cell r="O40">
            <v>655.73750000000007</v>
          </cell>
        </row>
        <row r="41">
          <cell r="A41">
            <v>41</v>
          </cell>
          <cell r="B41" t="str">
            <v>Intermediate Teas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42</v>
          </cell>
          <cell r="B42" t="str">
            <v>Flours &amp; Flakes</v>
          </cell>
          <cell r="C42">
            <v>0.65</v>
          </cell>
          <cell r="D42">
            <v>16.25</v>
          </cell>
          <cell r="E42">
            <v>32.5</v>
          </cell>
          <cell r="F42">
            <v>48.75</v>
          </cell>
          <cell r="G42">
            <v>65</v>
          </cell>
          <cell r="H42">
            <v>81.25</v>
          </cell>
          <cell r="I42">
            <v>97.5</v>
          </cell>
          <cell r="J42">
            <v>113.75</v>
          </cell>
          <cell r="K42">
            <v>130</v>
          </cell>
          <cell r="L42">
            <v>146.25</v>
          </cell>
          <cell r="M42">
            <v>162.5</v>
          </cell>
          <cell r="N42">
            <v>178.75</v>
          </cell>
          <cell r="O42">
            <v>195</v>
          </cell>
        </row>
        <row r="43">
          <cell r="A43">
            <v>43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45</v>
          </cell>
          <cell r="B45" t="str">
            <v>Finished Supplements - Packed</v>
          </cell>
          <cell r="C45">
            <v>1.29</v>
          </cell>
          <cell r="D45">
            <v>367.65</v>
          </cell>
          <cell r="E45">
            <v>793.34999999999991</v>
          </cell>
          <cell r="F45">
            <v>1199.6999999999998</v>
          </cell>
          <cell r="G45">
            <v>1606.0499999999997</v>
          </cell>
          <cell r="H45">
            <v>2051.1</v>
          </cell>
          <cell r="I45">
            <v>2476.7999999999997</v>
          </cell>
          <cell r="J45">
            <v>2863.7999999999997</v>
          </cell>
          <cell r="K45">
            <v>3289.4999999999995</v>
          </cell>
          <cell r="L45">
            <v>3676.4999999999995</v>
          </cell>
          <cell r="M45">
            <v>4044.1499999999996</v>
          </cell>
          <cell r="N45">
            <v>4411.7999999999993</v>
          </cell>
          <cell r="O45">
            <v>4856.8499999999995</v>
          </cell>
        </row>
        <row r="46">
          <cell r="A46">
            <v>46</v>
          </cell>
          <cell r="B46" t="str">
            <v>Intermediates - *1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47</v>
          </cell>
          <cell r="B47" t="str">
            <v xml:space="preserve">Finished Supplements - Bulk </v>
          </cell>
          <cell r="C47">
            <v>7.8</v>
          </cell>
          <cell r="D47">
            <v>32.76</v>
          </cell>
          <cell r="E47">
            <v>65.52</v>
          </cell>
          <cell r="F47">
            <v>98.28</v>
          </cell>
          <cell r="G47">
            <v>131.04</v>
          </cell>
          <cell r="H47">
            <v>163.79999999999998</v>
          </cell>
          <cell r="I47">
            <v>196.55999999999997</v>
          </cell>
          <cell r="J47">
            <v>229.31999999999996</v>
          </cell>
          <cell r="K47">
            <v>262.08</v>
          </cell>
          <cell r="L47">
            <v>294.83999999999997</v>
          </cell>
          <cell r="M47">
            <v>327.59999999999997</v>
          </cell>
          <cell r="N47">
            <v>360.35999999999996</v>
          </cell>
          <cell r="O47">
            <v>393.11999999999995</v>
          </cell>
        </row>
        <row r="48">
          <cell r="A48">
            <v>48</v>
          </cell>
          <cell r="B48" t="str">
            <v>Export Food (Goats Milk Powder)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49</v>
          </cell>
          <cell r="B49" t="str">
            <v>Foods Packed In Supplements:</v>
          </cell>
          <cell r="C49">
            <v>0.7</v>
          </cell>
          <cell r="D49">
            <v>24.5</v>
          </cell>
          <cell r="E49">
            <v>49</v>
          </cell>
          <cell r="F49">
            <v>73.5</v>
          </cell>
          <cell r="G49">
            <v>98</v>
          </cell>
          <cell r="H49">
            <v>122.5</v>
          </cell>
          <cell r="I49">
            <v>147</v>
          </cell>
          <cell r="J49">
            <v>171.5</v>
          </cell>
          <cell r="K49">
            <v>196</v>
          </cell>
          <cell r="L49">
            <v>220.5</v>
          </cell>
          <cell r="M49">
            <v>245</v>
          </cell>
          <cell r="N49">
            <v>269.5</v>
          </cell>
          <cell r="O49">
            <v>294</v>
          </cell>
        </row>
        <row r="50">
          <cell r="A50">
            <v>50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51</v>
          </cell>
          <cell r="B51" t="str">
            <v>Tech recovery on BIFG</v>
          </cell>
          <cell r="C51">
            <v>0</v>
          </cell>
          <cell r="D51">
            <v>4</v>
          </cell>
          <cell r="E51">
            <v>8</v>
          </cell>
          <cell r="F51">
            <v>12</v>
          </cell>
          <cell r="G51">
            <v>16</v>
          </cell>
          <cell r="H51">
            <v>20</v>
          </cell>
          <cell r="I51">
            <v>24</v>
          </cell>
          <cell r="J51">
            <v>28</v>
          </cell>
          <cell r="K51">
            <v>32</v>
          </cell>
          <cell r="L51">
            <v>36</v>
          </cell>
          <cell r="M51">
            <v>40</v>
          </cell>
          <cell r="N51">
            <v>44</v>
          </cell>
          <cell r="O51">
            <v>48</v>
          </cell>
        </row>
        <row r="52">
          <cell r="A52">
            <v>52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4">
          <cell r="A54">
            <v>54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55</v>
          </cell>
          <cell r="B55" t="str">
            <v>Other Avondale manufacturing through BPCS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56</v>
          </cell>
          <cell r="B56" t="str">
            <v>Live mussels to slurry</v>
          </cell>
          <cell r="C56">
            <v>0.72</v>
          </cell>
          <cell r="D56">
            <v>60.814479638009047</v>
          </cell>
          <cell r="E56">
            <v>121.62895927601809</v>
          </cell>
          <cell r="F56">
            <v>182.44343891402713</v>
          </cell>
          <cell r="G56">
            <v>243.25791855203619</v>
          </cell>
          <cell r="H56">
            <v>273.66515837104072</v>
          </cell>
          <cell r="I56">
            <v>273.66515837104072</v>
          </cell>
          <cell r="J56">
            <v>273.66515837104072</v>
          </cell>
          <cell r="K56">
            <v>273.66515837104072</v>
          </cell>
          <cell r="L56">
            <v>273.66515837104072</v>
          </cell>
          <cell r="M56">
            <v>273.66515837104072</v>
          </cell>
          <cell r="N56">
            <v>334.47963800904978</v>
          </cell>
          <cell r="O56">
            <v>395.29411764705884</v>
          </cell>
        </row>
        <row r="57">
          <cell r="A57">
            <v>57</v>
          </cell>
          <cell r="B57" t="str">
            <v>Mussels GLME</v>
          </cell>
          <cell r="C57">
            <v>24.16</v>
          </cell>
          <cell r="D57">
            <v>56.373333333333335</v>
          </cell>
          <cell r="E57">
            <v>112.74666666666667</v>
          </cell>
          <cell r="F57">
            <v>169.12</v>
          </cell>
          <cell r="G57">
            <v>225.49333333333334</v>
          </cell>
          <cell r="H57">
            <v>281.86666666666667</v>
          </cell>
          <cell r="I57">
            <v>338.24</v>
          </cell>
          <cell r="J57">
            <v>394.61333333333334</v>
          </cell>
          <cell r="K57">
            <v>450.98666666666668</v>
          </cell>
          <cell r="L57">
            <v>507.36</v>
          </cell>
          <cell r="M57">
            <v>563.73333333333335</v>
          </cell>
          <cell r="N57">
            <v>620.10666666666668</v>
          </cell>
          <cell r="O57">
            <v>676.48</v>
          </cell>
        </row>
        <row r="58">
          <cell r="A58">
            <v>58</v>
          </cell>
          <cell r="B58" t="str">
            <v>Mussel Powder frozen</v>
          </cell>
          <cell r="C58">
            <v>16.55</v>
          </cell>
          <cell r="D58">
            <v>0</v>
          </cell>
          <cell r="E58">
            <v>0</v>
          </cell>
          <cell r="F58">
            <v>11.585000000000001</v>
          </cell>
          <cell r="G58">
            <v>11.585000000000001</v>
          </cell>
          <cell r="H58">
            <v>11.585000000000001</v>
          </cell>
          <cell r="I58">
            <v>23.17</v>
          </cell>
          <cell r="J58">
            <v>23.17</v>
          </cell>
          <cell r="K58">
            <v>23.17</v>
          </cell>
          <cell r="L58">
            <v>34.755000000000003</v>
          </cell>
          <cell r="M58">
            <v>34.755000000000003</v>
          </cell>
          <cell r="N58">
            <v>34.755000000000003</v>
          </cell>
          <cell r="O58">
            <v>46.34</v>
          </cell>
        </row>
        <row r="59">
          <cell r="A59">
            <v>59</v>
          </cell>
          <cell r="B59" t="str">
            <v>Other Avondale manufacturing outside BPCS</v>
          </cell>
          <cell r="C59">
            <v>4.5</v>
          </cell>
          <cell r="D59">
            <v>23</v>
          </cell>
          <cell r="E59">
            <v>46</v>
          </cell>
          <cell r="F59">
            <v>69</v>
          </cell>
          <cell r="G59">
            <v>92</v>
          </cell>
          <cell r="H59">
            <v>115</v>
          </cell>
          <cell r="I59">
            <v>138</v>
          </cell>
          <cell r="J59">
            <v>166</v>
          </cell>
          <cell r="K59">
            <v>194</v>
          </cell>
          <cell r="L59">
            <v>209</v>
          </cell>
          <cell r="M59">
            <v>224</v>
          </cell>
          <cell r="N59">
            <v>249</v>
          </cell>
          <cell r="O59">
            <v>274</v>
          </cell>
        </row>
        <row r="60">
          <cell r="D60">
            <v>729.68511297134239</v>
          </cell>
          <cell r="E60">
            <v>1540.2103259426847</v>
          </cell>
          <cell r="F60">
            <v>2335.3738389140267</v>
          </cell>
          <cell r="G60">
            <v>3118.9523518853694</v>
          </cell>
          <cell r="H60">
            <v>3926.0170250377078</v>
          </cell>
          <cell r="I60">
            <v>4687.3127583710402</v>
          </cell>
          <cell r="J60">
            <v>5388.1300917043745</v>
          </cell>
          <cell r="K60">
            <v>6142.840825037707</v>
          </cell>
          <cell r="L60">
            <v>6842.2431583710404</v>
          </cell>
          <cell r="M60">
            <v>7503.1137917043743</v>
          </cell>
          <cell r="N60">
            <v>8234.7989046757157</v>
          </cell>
          <cell r="O60">
            <v>9085.8558176470578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Farlanes"/>
      <sheetName val="policies"/>
      <sheetName val="Reconciliation"/>
      <sheetName val="GL Txn FA Clearing"/>
      <sheetName val="Accounting"/>
      <sheetName val="Software"/>
      <sheetName val="GL Additions to Reg"/>
      <sheetName val="Capex Rec 2008"/>
      <sheetName val="Capex Rec 2007 "/>
      <sheetName val="Deprcn Jnl "/>
      <sheetName val="FA Clear MJ 407 "/>
      <sheetName val="FA Clear MJ 432"/>
      <sheetName val="Asset Disposal Jnl "/>
      <sheetName val="Asset Disposal Jnl  EDP"/>
      <sheetName val="Depreciation Jnl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V3" t="str">
            <v>2007/06 depreciation</v>
          </cell>
        </row>
        <row r="4">
          <cell r="V4">
            <v>1</v>
          </cell>
          <cell r="W4">
            <v>2</v>
          </cell>
          <cell r="X4">
            <v>3</v>
          </cell>
          <cell r="Y4">
            <v>4</v>
          </cell>
          <cell r="Z4">
            <v>5</v>
          </cell>
          <cell r="AA4">
            <v>6</v>
          </cell>
          <cell r="AB4">
            <v>7</v>
          </cell>
          <cell r="AC4">
            <v>8</v>
          </cell>
          <cell r="AD4">
            <v>9</v>
          </cell>
          <cell r="AE4">
            <v>10</v>
          </cell>
          <cell r="AF4">
            <v>11</v>
          </cell>
          <cell r="AG4">
            <v>12</v>
          </cell>
        </row>
        <row r="5">
          <cell r="V5" t="str">
            <v>April</v>
          </cell>
          <cell r="W5" t="str">
            <v>May</v>
          </cell>
          <cell r="X5" t="str">
            <v>June</v>
          </cell>
          <cell r="Y5" t="str">
            <v>July</v>
          </cell>
          <cell r="Z5" t="str">
            <v>August</v>
          </cell>
          <cell r="AA5" t="str">
            <v>September</v>
          </cell>
          <cell r="AB5" t="str">
            <v>October</v>
          </cell>
          <cell r="AC5" t="str">
            <v>November</v>
          </cell>
          <cell r="AD5" t="str">
            <v>December</v>
          </cell>
          <cell r="AE5" t="str">
            <v>January</v>
          </cell>
          <cell r="AF5" t="str">
            <v>February</v>
          </cell>
          <cell r="AG5" t="str">
            <v>March</v>
          </cell>
          <cell r="AH5" t="str">
            <v>Total</v>
          </cell>
        </row>
        <row r="6">
          <cell r="V6" t="str">
            <v>Depn</v>
          </cell>
          <cell r="W6" t="str">
            <v>Depn</v>
          </cell>
          <cell r="X6" t="str">
            <v>Depn</v>
          </cell>
          <cell r="Y6" t="str">
            <v>Depn</v>
          </cell>
          <cell r="Z6" t="str">
            <v>Depn</v>
          </cell>
          <cell r="AA6" t="str">
            <v>Depn</v>
          </cell>
          <cell r="AB6" t="str">
            <v>Depn</v>
          </cell>
          <cell r="AC6" t="str">
            <v>Depn</v>
          </cell>
          <cell r="AD6" t="str">
            <v>Depn</v>
          </cell>
          <cell r="AE6" t="str">
            <v>Depn</v>
          </cell>
          <cell r="AF6" t="str">
            <v>Depn</v>
          </cell>
          <cell r="AG6" t="str">
            <v>Depn</v>
          </cell>
          <cell r="AH6" t="str">
            <v>Depn</v>
          </cell>
        </row>
        <row r="8"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4"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V42">
            <v>99.833333333333329</v>
          </cell>
          <cell r="W42">
            <v>99.833333333333329</v>
          </cell>
          <cell r="X42">
            <v>99.833333333333329</v>
          </cell>
          <cell r="Y42">
            <v>99.833333333333329</v>
          </cell>
          <cell r="Z42">
            <v>99.833333333333329</v>
          </cell>
          <cell r="AA42">
            <v>99.833333333333329</v>
          </cell>
          <cell r="AB42">
            <v>99.833333333333329</v>
          </cell>
          <cell r="AC42">
            <v>99.833333333333329</v>
          </cell>
          <cell r="AD42">
            <v>99.833333333333329</v>
          </cell>
          <cell r="AE42">
            <v>99.833333333333329</v>
          </cell>
          <cell r="AF42">
            <v>99.833333333333329</v>
          </cell>
          <cell r="AG42">
            <v>99.833333333333329</v>
          </cell>
          <cell r="AH42">
            <v>1198</v>
          </cell>
        </row>
        <row r="43">
          <cell r="V43">
            <v>11.703666666666667</v>
          </cell>
          <cell r="W43">
            <v>11.703666666666667</v>
          </cell>
          <cell r="X43">
            <v>11.703666666666667</v>
          </cell>
          <cell r="Y43">
            <v>11.703666666666667</v>
          </cell>
          <cell r="Z43">
            <v>11.703666666666667</v>
          </cell>
          <cell r="AA43">
            <v>11.703666666666667</v>
          </cell>
          <cell r="AB43">
            <v>11.703666666666667</v>
          </cell>
          <cell r="AC43">
            <v>11.703666666666667</v>
          </cell>
          <cell r="AD43">
            <v>11.703666666666667</v>
          </cell>
          <cell r="AE43">
            <v>11.703666666666667</v>
          </cell>
          <cell r="AF43">
            <v>11.703666666666667</v>
          </cell>
          <cell r="AG43">
            <v>11.703666666666667</v>
          </cell>
          <cell r="AH43">
            <v>140.44399999999999</v>
          </cell>
        </row>
        <row r="44">
          <cell r="V44">
            <v>45.59</v>
          </cell>
          <cell r="W44">
            <v>45.59</v>
          </cell>
          <cell r="X44">
            <v>45.59</v>
          </cell>
          <cell r="Y44">
            <v>45.59</v>
          </cell>
          <cell r="Z44">
            <v>45.59</v>
          </cell>
          <cell r="AA44">
            <v>45.59</v>
          </cell>
          <cell r="AB44">
            <v>45.59</v>
          </cell>
          <cell r="AC44">
            <v>45.59</v>
          </cell>
          <cell r="AD44">
            <v>45.59</v>
          </cell>
          <cell r="AE44">
            <v>45.59</v>
          </cell>
          <cell r="AF44">
            <v>45.59</v>
          </cell>
          <cell r="AG44">
            <v>45.59</v>
          </cell>
          <cell r="AH44">
            <v>547.08000000000015</v>
          </cell>
        </row>
        <row r="45">
          <cell r="V45">
            <v>69.514166666666668</v>
          </cell>
          <cell r="W45">
            <v>69.514166666666668</v>
          </cell>
          <cell r="X45">
            <v>69.514166666666668</v>
          </cell>
          <cell r="Y45">
            <v>69.514166666666668</v>
          </cell>
          <cell r="Z45">
            <v>69.514166666666668</v>
          </cell>
          <cell r="AA45">
            <v>69.514166666666668</v>
          </cell>
          <cell r="AB45">
            <v>69.514166666666668</v>
          </cell>
          <cell r="AC45">
            <v>69.514166666666668</v>
          </cell>
          <cell r="AD45">
            <v>69.514166666666668</v>
          </cell>
          <cell r="AE45">
            <v>69.514166666666668</v>
          </cell>
          <cell r="AF45">
            <v>69.514166666666668</v>
          </cell>
          <cell r="AG45">
            <v>69.514166666666668</v>
          </cell>
          <cell r="AH45">
            <v>834.17000000000019</v>
          </cell>
        </row>
        <row r="46">
          <cell r="V46">
            <v>15</v>
          </cell>
          <cell r="W46">
            <v>15</v>
          </cell>
          <cell r="X46">
            <v>15</v>
          </cell>
          <cell r="Y46">
            <v>15</v>
          </cell>
          <cell r="Z46">
            <v>15</v>
          </cell>
          <cell r="AA46">
            <v>15</v>
          </cell>
          <cell r="AB46">
            <v>15</v>
          </cell>
          <cell r="AC46">
            <v>15</v>
          </cell>
          <cell r="AD46">
            <v>15</v>
          </cell>
          <cell r="AE46">
            <v>15</v>
          </cell>
          <cell r="AF46">
            <v>15</v>
          </cell>
          <cell r="AG46">
            <v>15</v>
          </cell>
          <cell r="AH46">
            <v>180</v>
          </cell>
        </row>
        <row r="47">
          <cell r="V47">
            <v>889.84375</v>
          </cell>
          <cell r="W47">
            <v>889.84375</v>
          </cell>
          <cell r="X47">
            <v>889.84375</v>
          </cell>
          <cell r="Y47">
            <v>889.84375</v>
          </cell>
          <cell r="Z47">
            <v>889.84375</v>
          </cell>
          <cell r="AA47">
            <v>889.84375</v>
          </cell>
          <cell r="AB47">
            <v>889.84375</v>
          </cell>
          <cell r="AC47">
            <v>889.84375</v>
          </cell>
          <cell r="AD47">
            <v>889.84375</v>
          </cell>
          <cell r="AE47">
            <v>889.84375</v>
          </cell>
          <cell r="AF47">
            <v>889.84375</v>
          </cell>
          <cell r="AG47">
            <v>889.84375</v>
          </cell>
          <cell r="AH47">
            <v>10678.125</v>
          </cell>
        </row>
        <row r="48">
          <cell r="V48">
            <v>10.15625</v>
          </cell>
          <cell r="W48">
            <v>10.15625</v>
          </cell>
          <cell r="X48">
            <v>10.15625</v>
          </cell>
          <cell r="Y48">
            <v>10.15625</v>
          </cell>
          <cell r="Z48">
            <v>10.15625</v>
          </cell>
          <cell r="AA48">
            <v>10.15625</v>
          </cell>
          <cell r="AB48">
            <v>10.15625</v>
          </cell>
          <cell r="AC48">
            <v>10.15625</v>
          </cell>
          <cell r="AD48">
            <v>10.15625</v>
          </cell>
          <cell r="AE48">
            <v>10.15625</v>
          </cell>
          <cell r="AF48">
            <v>10.15625</v>
          </cell>
          <cell r="AG48">
            <v>10.15625</v>
          </cell>
          <cell r="AH48">
            <v>121.875</v>
          </cell>
        </row>
        <row r="49">
          <cell r="V49">
            <v>1260</v>
          </cell>
          <cell r="W49">
            <v>1260</v>
          </cell>
          <cell r="X49">
            <v>1260</v>
          </cell>
          <cell r="Y49">
            <v>1260</v>
          </cell>
          <cell r="Z49">
            <v>1260</v>
          </cell>
          <cell r="AA49">
            <v>1260</v>
          </cell>
          <cell r="AB49">
            <v>1260</v>
          </cell>
          <cell r="AC49">
            <v>1260</v>
          </cell>
          <cell r="AD49">
            <v>1260</v>
          </cell>
          <cell r="AE49">
            <v>1260</v>
          </cell>
          <cell r="AF49">
            <v>1260</v>
          </cell>
          <cell r="AG49">
            <v>1260</v>
          </cell>
          <cell r="AH49">
            <v>15120</v>
          </cell>
        </row>
        <row r="50">
          <cell r="V50">
            <v>240</v>
          </cell>
          <cell r="W50">
            <v>240</v>
          </cell>
          <cell r="X50">
            <v>240</v>
          </cell>
          <cell r="Y50">
            <v>240</v>
          </cell>
          <cell r="Z50">
            <v>240</v>
          </cell>
          <cell r="AA50">
            <v>240</v>
          </cell>
          <cell r="AB50">
            <v>240</v>
          </cell>
          <cell r="AC50">
            <v>240</v>
          </cell>
          <cell r="AD50">
            <v>240</v>
          </cell>
          <cell r="AE50">
            <v>240</v>
          </cell>
          <cell r="AF50">
            <v>240</v>
          </cell>
          <cell r="AG50">
            <v>240</v>
          </cell>
          <cell r="AH50">
            <v>2880</v>
          </cell>
        </row>
        <row r="51">
          <cell r="V51">
            <v>149.89308333333332</v>
          </cell>
          <cell r="W51">
            <v>149.89308333333332</v>
          </cell>
          <cell r="X51">
            <v>149.89308333333332</v>
          </cell>
          <cell r="Y51">
            <v>149.89308333333332</v>
          </cell>
          <cell r="Z51">
            <v>149.89308333333332</v>
          </cell>
          <cell r="AA51">
            <v>149.89308333333332</v>
          </cell>
          <cell r="AB51">
            <v>149.89308333333332</v>
          </cell>
          <cell r="AC51">
            <v>149.89308333333332</v>
          </cell>
          <cell r="AD51">
            <v>149.89308333333332</v>
          </cell>
          <cell r="AE51">
            <v>149.89308333333332</v>
          </cell>
          <cell r="AF51">
            <v>149.89308333333332</v>
          </cell>
          <cell r="AG51">
            <v>149.89308333333332</v>
          </cell>
          <cell r="AH51">
            <v>1798.7170000000003</v>
          </cell>
        </row>
        <row r="52">
          <cell r="V52">
            <v>53.325249999999997</v>
          </cell>
          <cell r="W52">
            <v>53.325249999999997</v>
          </cell>
          <cell r="X52">
            <v>53.325249999999997</v>
          </cell>
          <cell r="Y52">
            <v>53.325249999999997</v>
          </cell>
          <cell r="Z52">
            <v>53.325249999999997</v>
          </cell>
          <cell r="AA52">
            <v>53.325249999999997</v>
          </cell>
          <cell r="AB52">
            <v>53.325249999999997</v>
          </cell>
          <cell r="AC52">
            <v>53.325249999999997</v>
          </cell>
          <cell r="AD52">
            <v>53.325249999999997</v>
          </cell>
          <cell r="AE52">
            <v>53.325249999999997</v>
          </cell>
          <cell r="AF52">
            <v>53.325249999999997</v>
          </cell>
          <cell r="AG52">
            <v>53.325249999999997</v>
          </cell>
          <cell r="AH52">
            <v>639.90299999999991</v>
          </cell>
        </row>
        <row r="53">
          <cell r="V53">
            <v>13.947416666666667</v>
          </cell>
          <cell r="W53">
            <v>13.947416666666667</v>
          </cell>
          <cell r="X53">
            <v>13.947416666666667</v>
          </cell>
          <cell r="Y53">
            <v>13.947416666666667</v>
          </cell>
          <cell r="Z53">
            <v>13.947416666666667</v>
          </cell>
          <cell r="AA53">
            <v>13.947416666666667</v>
          </cell>
          <cell r="AB53">
            <v>13.947416666666667</v>
          </cell>
          <cell r="AC53">
            <v>13.947416666666667</v>
          </cell>
          <cell r="AD53">
            <v>13.947416666666667</v>
          </cell>
          <cell r="AE53">
            <v>13.947416666666667</v>
          </cell>
          <cell r="AF53">
            <v>13.947416666666667</v>
          </cell>
          <cell r="AG53">
            <v>13.947416666666667</v>
          </cell>
          <cell r="AH53">
            <v>167.369</v>
          </cell>
        </row>
        <row r="54">
          <cell r="V54">
            <v>917.83536585365846</v>
          </cell>
          <cell r="W54">
            <v>917.83536585365846</v>
          </cell>
          <cell r="X54">
            <v>917.83536585365846</v>
          </cell>
          <cell r="Y54">
            <v>917.83536585365846</v>
          </cell>
          <cell r="Z54">
            <v>917.83536585365846</v>
          </cell>
          <cell r="AA54">
            <v>917.83536585365846</v>
          </cell>
          <cell r="AB54">
            <v>917.83536585365846</v>
          </cell>
          <cell r="AC54">
            <v>917.83536585365846</v>
          </cell>
          <cell r="AD54">
            <v>917.83536585365846</v>
          </cell>
          <cell r="AE54">
            <v>917.83536585365846</v>
          </cell>
          <cell r="AF54">
            <v>917.83536585365846</v>
          </cell>
          <cell r="AG54">
            <v>917.83536585365846</v>
          </cell>
          <cell r="AH54">
            <v>11014.024390243898</v>
          </cell>
        </row>
        <row r="55">
          <cell r="V55">
            <v>46.919884146341431</v>
          </cell>
          <cell r="W55">
            <v>46.919884146341431</v>
          </cell>
          <cell r="X55">
            <v>46.919884146341431</v>
          </cell>
          <cell r="Y55">
            <v>46.919884146341431</v>
          </cell>
          <cell r="Z55">
            <v>46.919884146341431</v>
          </cell>
          <cell r="AA55">
            <v>46.919884146341431</v>
          </cell>
          <cell r="AB55">
            <v>46.919884146341431</v>
          </cell>
          <cell r="AC55">
            <v>46.919884146341431</v>
          </cell>
          <cell r="AD55">
            <v>46.919884146341431</v>
          </cell>
          <cell r="AE55">
            <v>46.919884146341431</v>
          </cell>
          <cell r="AF55">
            <v>46.919884146341431</v>
          </cell>
          <cell r="AG55">
            <v>46.919884146341431</v>
          </cell>
          <cell r="AH55">
            <v>563.03860975609712</v>
          </cell>
        </row>
        <row r="56">
          <cell r="V56">
            <v>101.23633333333333</v>
          </cell>
          <cell r="W56">
            <v>101.23633333333333</v>
          </cell>
          <cell r="X56">
            <v>101.23633333333333</v>
          </cell>
          <cell r="Y56">
            <v>101.23633333333333</v>
          </cell>
          <cell r="Z56">
            <v>101.23633333333333</v>
          </cell>
          <cell r="AA56">
            <v>101.23633333333333</v>
          </cell>
          <cell r="AB56">
            <v>101.23633333333333</v>
          </cell>
          <cell r="AC56">
            <v>101.23633333333333</v>
          </cell>
          <cell r="AD56">
            <v>101.23633333333333</v>
          </cell>
          <cell r="AE56">
            <v>101.23633333333333</v>
          </cell>
          <cell r="AF56">
            <v>101.23633333333333</v>
          </cell>
          <cell r="AG56">
            <v>101.23633333333333</v>
          </cell>
          <cell r="AH56">
            <v>1214.8359999999998</v>
          </cell>
        </row>
        <row r="57">
          <cell r="V57">
            <v>14.24375</v>
          </cell>
          <cell r="W57">
            <v>14.24375</v>
          </cell>
          <cell r="X57">
            <v>14.24375</v>
          </cell>
          <cell r="Y57">
            <v>14.24375</v>
          </cell>
          <cell r="Z57">
            <v>14.24375</v>
          </cell>
          <cell r="AA57">
            <v>14.24375</v>
          </cell>
          <cell r="AB57">
            <v>14.24375</v>
          </cell>
          <cell r="AC57">
            <v>14.24375</v>
          </cell>
          <cell r="AD57">
            <v>14.24375</v>
          </cell>
          <cell r="AE57">
            <v>14.24375</v>
          </cell>
          <cell r="AF57">
            <v>14.24375</v>
          </cell>
          <cell r="AG57">
            <v>14.24375</v>
          </cell>
          <cell r="AH57">
            <v>170.92500000000004</v>
          </cell>
        </row>
        <row r="58">
          <cell r="V58">
            <v>116.1905</v>
          </cell>
          <cell r="W58">
            <v>116.1905</v>
          </cell>
          <cell r="X58">
            <v>116.1905</v>
          </cell>
          <cell r="Y58">
            <v>116.1905</v>
          </cell>
          <cell r="Z58">
            <v>116.1905</v>
          </cell>
          <cell r="AA58">
            <v>116.1905</v>
          </cell>
          <cell r="AB58">
            <v>116.1905</v>
          </cell>
          <cell r="AC58">
            <v>116.1905</v>
          </cell>
          <cell r="AD58">
            <v>116.1905</v>
          </cell>
          <cell r="AE58">
            <v>116.1905</v>
          </cell>
          <cell r="AF58">
            <v>116.1905</v>
          </cell>
          <cell r="AG58">
            <v>116.1905</v>
          </cell>
          <cell r="AH58">
            <v>1394.2859999999998</v>
          </cell>
        </row>
        <row r="59">
          <cell r="V59">
            <v>2.0467500000000003</v>
          </cell>
          <cell r="W59">
            <v>2.0467500000000003</v>
          </cell>
          <cell r="X59">
            <v>2.0467500000000003</v>
          </cell>
          <cell r="Y59">
            <v>2.0467500000000003</v>
          </cell>
          <cell r="Z59">
            <v>2.0467500000000003</v>
          </cell>
          <cell r="AA59">
            <v>2.0467500000000003</v>
          </cell>
          <cell r="AB59">
            <v>2.0467500000000003</v>
          </cell>
          <cell r="AC59">
            <v>2.0467500000000003</v>
          </cell>
          <cell r="AD59">
            <v>2.0467500000000003</v>
          </cell>
          <cell r="AE59">
            <v>2.0467500000000003</v>
          </cell>
          <cell r="AF59">
            <v>2.0467500000000003</v>
          </cell>
          <cell r="AG59">
            <v>2.0467500000000003</v>
          </cell>
          <cell r="AH59">
            <v>24.560999999999996</v>
          </cell>
        </row>
        <row r="60">
          <cell r="V60">
            <v>6.961666666666666</v>
          </cell>
          <cell r="W60">
            <v>6.961666666666666</v>
          </cell>
          <cell r="X60">
            <v>6.961666666666666</v>
          </cell>
          <cell r="Y60">
            <v>6.961666666666666</v>
          </cell>
          <cell r="Z60">
            <v>6.961666666666666</v>
          </cell>
          <cell r="AA60">
            <v>6.961666666666666</v>
          </cell>
          <cell r="AB60">
            <v>6.961666666666666</v>
          </cell>
          <cell r="AC60">
            <v>6.961666666666666</v>
          </cell>
          <cell r="AD60">
            <v>6.961666666666666</v>
          </cell>
          <cell r="AE60">
            <v>6.961666666666666</v>
          </cell>
          <cell r="AF60">
            <v>6.961666666666666</v>
          </cell>
          <cell r="AG60">
            <v>6.961666666666666</v>
          </cell>
          <cell r="AH60">
            <v>83.539999999999992</v>
          </cell>
        </row>
        <row r="61">
          <cell r="V61">
            <v>5.503166666666667</v>
          </cell>
          <cell r="W61">
            <v>5.503166666666667</v>
          </cell>
          <cell r="X61">
            <v>5.503166666666667</v>
          </cell>
          <cell r="Y61">
            <v>5.503166666666667</v>
          </cell>
          <cell r="Z61">
            <v>5.503166666666667</v>
          </cell>
          <cell r="AA61">
            <v>5.503166666666667</v>
          </cell>
          <cell r="AB61">
            <v>5.503166666666667</v>
          </cell>
          <cell r="AC61">
            <v>5.503166666666667</v>
          </cell>
          <cell r="AD61">
            <v>5.503166666666667</v>
          </cell>
          <cell r="AE61">
            <v>5.503166666666667</v>
          </cell>
          <cell r="AF61">
            <v>5.503166666666667</v>
          </cell>
          <cell r="AG61">
            <v>5.503166666666667</v>
          </cell>
          <cell r="AH61">
            <v>66.037999999999997</v>
          </cell>
        </row>
        <row r="62">
          <cell r="V62">
            <v>11.99325</v>
          </cell>
          <cell r="W62">
            <v>11.99325</v>
          </cell>
          <cell r="X62">
            <v>11.99325</v>
          </cell>
          <cell r="Y62">
            <v>11.99325</v>
          </cell>
          <cell r="Z62">
            <v>11.99325</v>
          </cell>
          <cell r="AA62">
            <v>11.99325</v>
          </cell>
          <cell r="AB62">
            <v>11.99325</v>
          </cell>
          <cell r="AC62">
            <v>11.99325</v>
          </cell>
          <cell r="AD62">
            <v>11.99325</v>
          </cell>
          <cell r="AE62">
            <v>11.99325</v>
          </cell>
          <cell r="AF62">
            <v>11.99325</v>
          </cell>
          <cell r="AG62">
            <v>11.99325</v>
          </cell>
          <cell r="AH62">
            <v>143.91900000000001</v>
          </cell>
        </row>
        <row r="63">
          <cell r="V63">
            <v>27.216666666666665</v>
          </cell>
          <cell r="W63">
            <v>27.216666666666665</v>
          </cell>
          <cell r="X63">
            <v>27.216666666666665</v>
          </cell>
          <cell r="Y63">
            <v>27.216666666666665</v>
          </cell>
          <cell r="Z63">
            <v>27.216666666666665</v>
          </cell>
          <cell r="AA63">
            <v>27.216666666666665</v>
          </cell>
          <cell r="AB63">
            <v>27.216666666666665</v>
          </cell>
          <cell r="AC63">
            <v>27.216666666666665</v>
          </cell>
          <cell r="AD63">
            <v>27.216666666666665</v>
          </cell>
          <cell r="AE63">
            <v>27.216666666666665</v>
          </cell>
          <cell r="AF63">
            <v>27.216666666666665</v>
          </cell>
          <cell r="AG63">
            <v>27.216666666666665</v>
          </cell>
          <cell r="AH63">
            <v>326.59999999999991</v>
          </cell>
        </row>
        <row r="64">
          <cell r="V64">
            <v>414.80483333333336</v>
          </cell>
          <cell r="W64">
            <v>414.80483333333336</v>
          </cell>
          <cell r="X64">
            <v>414.80483333333336</v>
          </cell>
          <cell r="Y64">
            <v>414.80483333333336</v>
          </cell>
          <cell r="Z64">
            <v>414.80483333333336</v>
          </cell>
          <cell r="AA64">
            <v>414.80483333333336</v>
          </cell>
          <cell r="AB64">
            <v>414.80483333333336</v>
          </cell>
          <cell r="AC64">
            <v>414.80483333333336</v>
          </cell>
          <cell r="AD64">
            <v>414.80483333333336</v>
          </cell>
          <cell r="AE64">
            <v>414.80483333333336</v>
          </cell>
          <cell r="AF64">
            <v>414.80483333333336</v>
          </cell>
          <cell r="AG64">
            <v>414.80483333333336</v>
          </cell>
          <cell r="AH64">
            <v>4977.6580000000022</v>
          </cell>
        </row>
        <row r="65">
          <cell r="V65">
            <v>127.33333333333333</v>
          </cell>
          <cell r="W65">
            <v>127.33333333333333</v>
          </cell>
          <cell r="X65">
            <v>127.33333333333333</v>
          </cell>
          <cell r="Y65">
            <v>127.33333333333333</v>
          </cell>
          <cell r="Z65">
            <v>127.33333333333333</v>
          </cell>
          <cell r="AA65">
            <v>127.33333333333333</v>
          </cell>
          <cell r="AB65">
            <v>127.33333333333333</v>
          </cell>
          <cell r="AC65">
            <v>127.33333333333333</v>
          </cell>
          <cell r="AD65">
            <v>127.33333333333333</v>
          </cell>
          <cell r="AE65">
            <v>127.33333333333333</v>
          </cell>
          <cell r="AF65">
            <v>127.33333333333333</v>
          </cell>
          <cell r="AG65">
            <v>127.33333333333333</v>
          </cell>
          <cell r="AH65">
            <v>1527.9999999999998</v>
          </cell>
        </row>
        <row r="66">
          <cell r="V66">
            <v>9.8333333333333339</v>
          </cell>
          <cell r="W66">
            <v>9.8333333333333339</v>
          </cell>
          <cell r="X66">
            <v>9.8333333333333339</v>
          </cell>
          <cell r="Y66">
            <v>9.8333333333333339</v>
          </cell>
          <cell r="Z66">
            <v>9.8333333333333339</v>
          </cell>
          <cell r="AA66">
            <v>9.8333333333333339</v>
          </cell>
          <cell r="AB66">
            <v>9.8333333333333339</v>
          </cell>
          <cell r="AC66">
            <v>9.8333333333333339</v>
          </cell>
          <cell r="AD66">
            <v>9.8333333333333339</v>
          </cell>
          <cell r="AE66">
            <v>9.8333333333333339</v>
          </cell>
          <cell r="AF66">
            <v>9.8333333333333339</v>
          </cell>
          <cell r="AG66">
            <v>9.8333333333333339</v>
          </cell>
          <cell r="AH66">
            <v>117.99999999999999</v>
          </cell>
        </row>
        <row r="67">
          <cell r="V67">
            <v>23.030916666666666</v>
          </cell>
          <cell r="W67">
            <v>23.030916666666666</v>
          </cell>
          <cell r="X67">
            <v>23.030916666666666</v>
          </cell>
          <cell r="Y67">
            <v>23.030916666666666</v>
          </cell>
          <cell r="Z67">
            <v>23.030916666666666</v>
          </cell>
          <cell r="AA67">
            <v>23.030916666666666</v>
          </cell>
          <cell r="AB67">
            <v>23.030916666666666</v>
          </cell>
          <cell r="AC67">
            <v>23.030916666666666</v>
          </cell>
          <cell r="AD67">
            <v>23.030916666666666</v>
          </cell>
          <cell r="AE67">
            <v>23.030916666666666</v>
          </cell>
          <cell r="AF67">
            <v>23.030916666666666</v>
          </cell>
          <cell r="AG67">
            <v>23.030916666666666</v>
          </cell>
          <cell r="AH67">
            <v>276.37099999999992</v>
          </cell>
        </row>
        <row r="68">
          <cell r="V68">
            <v>7.916666666666667</v>
          </cell>
          <cell r="W68">
            <v>7.916666666666667</v>
          </cell>
          <cell r="X68">
            <v>7.916666666666667</v>
          </cell>
          <cell r="Y68">
            <v>7.916666666666667</v>
          </cell>
          <cell r="Z68">
            <v>7.916666666666667</v>
          </cell>
          <cell r="AA68">
            <v>7.916666666666667</v>
          </cell>
          <cell r="AB68">
            <v>7.916666666666667</v>
          </cell>
          <cell r="AC68">
            <v>7.916666666666667</v>
          </cell>
          <cell r="AD68">
            <v>7.916666666666667</v>
          </cell>
          <cell r="AE68">
            <v>7.916666666666667</v>
          </cell>
          <cell r="AF68">
            <v>7.916666666666667</v>
          </cell>
          <cell r="AG68">
            <v>7.916666666666667</v>
          </cell>
          <cell r="AH68">
            <v>95.000000000000014</v>
          </cell>
        </row>
        <row r="69">
          <cell r="V69">
            <v>40.116666666666667</v>
          </cell>
          <cell r="W69">
            <v>40.116666666666667</v>
          </cell>
          <cell r="X69">
            <v>40.116666666666667</v>
          </cell>
          <cell r="Y69">
            <v>40.116666666666667</v>
          </cell>
          <cell r="Z69">
            <v>40.116666666666667</v>
          </cell>
          <cell r="AA69">
            <v>40.116666666666667</v>
          </cell>
          <cell r="AB69">
            <v>40.116666666666667</v>
          </cell>
          <cell r="AC69">
            <v>40.116666666666667</v>
          </cell>
          <cell r="AD69">
            <v>40.116666666666667</v>
          </cell>
          <cell r="AE69">
            <v>40.116666666666667</v>
          </cell>
          <cell r="AF69">
            <v>40.116666666666667</v>
          </cell>
          <cell r="AG69">
            <v>40.116666666666667</v>
          </cell>
          <cell r="AH69">
            <v>481.40000000000003</v>
          </cell>
        </row>
        <row r="70">
          <cell r="V70">
            <v>18.408333333333331</v>
          </cell>
          <cell r="W70">
            <v>18.408333333333331</v>
          </cell>
          <cell r="X70">
            <v>18.408333333333331</v>
          </cell>
          <cell r="Y70">
            <v>18.408333333333331</v>
          </cell>
          <cell r="Z70">
            <v>18.408333333333331</v>
          </cell>
          <cell r="AA70">
            <v>18.408333333333331</v>
          </cell>
          <cell r="AB70">
            <v>18.408333333333331</v>
          </cell>
          <cell r="AC70">
            <v>18.408333333333331</v>
          </cell>
          <cell r="AD70">
            <v>18.408333333333331</v>
          </cell>
          <cell r="AE70">
            <v>18.408333333333331</v>
          </cell>
          <cell r="AF70">
            <v>18.408333333333331</v>
          </cell>
          <cell r="AG70">
            <v>18.408333333333331</v>
          </cell>
          <cell r="AH70">
            <v>220.89999999999998</v>
          </cell>
        </row>
        <row r="71">
          <cell r="V71">
            <v>916.66666666666663</v>
          </cell>
          <cell r="W71">
            <v>916.66666666666663</v>
          </cell>
          <cell r="X71">
            <v>916.66666666666663</v>
          </cell>
          <cell r="Y71">
            <v>916.66666666666663</v>
          </cell>
          <cell r="Z71">
            <v>916.66666666666663</v>
          </cell>
          <cell r="AA71">
            <v>916.66666666666663</v>
          </cell>
          <cell r="AB71">
            <v>916.66666666666663</v>
          </cell>
          <cell r="AC71">
            <v>916.66666666666663</v>
          </cell>
          <cell r="AD71">
            <v>916.66666666666663</v>
          </cell>
          <cell r="AE71">
            <v>916.66666666666663</v>
          </cell>
          <cell r="AF71">
            <v>916.66666666666663</v>
          </cell>
          <cell r="AG71">
            <v>916.66666666666663</v>
          </cell>
          <cell r="AH71">
            <v>10999.999999999998</v>
          </cell>
        </row>
        <row r="72">
          <cell r="V72">
            <v>7.3415833333333333</v>
          </cell>
          <cell r="W72">
            <v>7.3415833333333333</v>
          </cell>
          <cell r="X72">
            <v>7.3415833333333333</v>
          </cell>
          <cell r="Y72">
            <v>7.3415833333333333</v>
          </cell>
          <cell r="Z72">
            <v>7.3415833333333333</v>
          </cell>
          <cell r="AA72">
            <v>7.3415833333333333</v>
          </cell>
          <cell r="AB72">
            <v>7.3415833333333333</v>
          </cell>
          <cell r="AC72">
            <v>7.3415833333333333</v>
          </cell>
          <cell r="AD72">
            <v>7.3415833333333333</v>
          </cell>
          <cell r="AE72">
            <v>7.3415833333333333</v>
          </cell>
          <cell r="AF72">
            <v>7.3415833333333333</v>
          </cell>
          <cell r="AG72">
            <v>7.3415833333333333</v>
          </cell>
          <cell r="AH72">
            <v>88.099000000000004</v>
          </cell>
        </row>
        <row r="73">
          <cell r="V73">
            <v>83.333333333333329</v>
          </cell>
          <cell r="W73">
            <v>83.333333333333329</v>
          </cell>
          <cell r="X73">
            <v>83.333333333333329</v>
          </cell>
          <cell r="Y73">
            <v>83.333333333333329</v>
          </cell>
          <cell r="Z73">
            <v>83.333333333333329</v>
          </cell>
          <cell r="AA73">
            <v>83.333333333333329</v>
          </cell>
          <cell r="AB73">
            <v>83.333333333333329</v>
          </cell>
          <cell r="AC73">
            <v>83.333333333333329</v>
          </cell>
          <cell r="AD73">
            <v>83.333333333333329</v>
          </cell>
          <cell r="AE73">
            <v>83.333333333333329</v>
          </cell>
          <cell r="AF73">
            <v>83.333333333333329</v>
          </cell>
          <cell r="AG73">
            <v>83.333333333333329</v>
          </cell>
          <cell r="AH73">
            <v>1000.0000000000001</v>
          </cell>
        </row>
        <row r="74">
          <cell r="V74">
            <v>10.880833333333333</v>
          </cell>
          <cell r="W74">
            <v>10.880833333333333</v>
          </cell>
          <cell r="X74">
            <v>10.880833333333333</v>
          </cell>
          <cell r="Y74">
            <v>10.880833333333333</v>
          </cell>
          <cell r="Z74">
            <v>10.880833333333333</v>
          </cell>
          <cell r="AA74">
            <v>10.880833333333333</v>
          </cell>
          <cell r="AB74">
            <v>10.880833333333333</v>
          </cell>
          <cell r="AC74">
            <v>10.880833333333333</v>
          </cell>
          <cell r="AD74">
            <v>10.880833333333333</v>
          </cell>
          <cell r="AE74">
            <v>10.880833333333333</v>
          </cell>
          <cell r="AF74">
            <v>10.880833333333333</v>
          </cell>
          <cell r="AG74">
            <v>10.880833333333333</v>
          </cell>
          <cell r="AH74">
            <v>130.56999999999996</v>
          </cell>
        </row>
        <row r="75">
          <cell r="V75">
            <v>0.3175</v>
          </cell>
          <cell r="W75">
            <v>0.3175</v>
          </cell>
          <cell r="X75">
            <v>0.3175</v>
          </cell>
          <cell r="Y75">
            <v>0.3175</v>
          </cell>
          <cell r="Z75">
            <v>0.3175</v>
          </cell>
          <cell r="AA75">
            <v>0.3175</v>
          </cell>
          <cell r="AB75">
            <v>0.3175</v>
          </cell>
          <cell r="AC75">
            <v>0.3175</v>
          </cell>
          <cell r="AD75">
            <v>0.3175</v>
          </cell>
          <cell r="AE75">
            <v>0.3175</v>
          </cell>
          <cell r="AF75">
            <v>0.3175</v>
          </cell>
          <cell r="AG75">
            <v>0.3175</v>
          </cell>
          <cell r="AH75">
            <v>3.8099999999999992</v>
          </cell>
        </row>
        <row r="76">
          <cell r="V76">
            <v>4.0028333333333332</v>
          </cell>
          <cell r="W76">
            <v>4.0028333333333332</v>
          </cell>
          <cell r="X76">
            <v>4.0028333333333332</v>
          </cell>
          <cell r="Y76">
            <v>4.0028333333333332</v>
          </cell>
          <cell r="Z76">
            <v>4.0028333333333332</v>
          </cell>
          <cell r="AA76">
            <v>4.0028333333333332</v>
          </cell>
          <cell r="AB76">
            <v>4.0028333333333332</v>
          </cell>
          <cell r="AC76">
            <v>4.0028333333333332</v>
          </cell>
          <cell r="AD76">
            <v>4.0028333333333332</v>
          </cell>
          <cell r="AE76">
            <v>4.0028333333333332</v>
          </cell>
          <cell r="AF76">
            <v>4.0028333333333332</v>
          </cell>
          <cell r="AG76">
            <v>4.0028333333333332</v>
          </cell>
          <cell r="AH76">
            <v>48.034000000000013</v>
          </cell>
        </row>
        <row r="77">
          <cell r="V77">
            <v>0.45633333333333331</v>
          </cell>
          <cell r="W77">
            <v>0.45633333333333331</v>
          </cell>
          <cell r="X77">
            <v>0.45633333333333331</v>
          </cell>
          <cell r="Y77">
            <v>0.45633333333333331</v>
          </cell>
          <cell r="Z77">
            <v>0.45633333333333331</v>
          </cell>
          <cell r="AA77">
            <v>0.45633333333333331</v>
          </cell>
          <cell r="AB77">
            <v>0.45633333333333331</v>
          </cell>
          <cell r="AC77">
            <v>0.45633333333333331</v>
          </cell>
          <cell r="AD77">
            <v>0.45633333333333331</v>
          </cell>
          <cell r="AE77">
            <v>0.45633333333333331</v>
          </cell>
          <cell r="AF77">
            <v>0.45633333333333331</v>
          </cell>
          <cell r="AG77">
            <v>0.45633333333333331</v>
          </cell>
          <cell r="AH77">
            <v>5.476</v>
          </cell>
        </row>
        <row r="78">
          <cell r="V78">
            <v>1.5583333333333333</v>
          </cell>
          <cell r="W78">
            <v>1.5583333333333333</v>
          </cell>
          <cell r="X78">
            <v>1.5583333333333333</v>
          </cell>
          <cell r="Y78">
            <v>1.5583333333333333</v>
          </cell>
          <cell r="Z78">
            <v>1.5583333333333333</v>
          </cell>
          <cell r="AA78">
            <v>1.5583333333333333</v>
          </cell>
          <cell r="AB78">
            <v>1.5583333333333333</v>
          </cell>
          <cell r="AC78">
            <v>1.5583333333333333</v>
          </cell>
          <cell r="AD78">
            <v>1.5583333333333333</v>
          </cell>
          <cell r="AE78">
            <v>1.5583333333333333</v>
          </cell>
          <cell r="AF78">
            <v>1.5583333333333333</v>
          </cell>
          <cell r="AG78">
            <v>1.5583333333333333</v>
          </cell>
          <cell r="AH78">
            <v>18.7</v>
          </cell>
        </row>
        <row r="79">
          <cell r="V79">
            <v>32.07</v>
          </cell>
          <cell r="W79">
            <v>32.07</v>
          </cell>
          <cell r="X79">
            <v>32.07</v>
          </cell>
          <cell r="Y79">
            <v>32.07</v>
          </cell>
          <cell r="Z79">
            <v>32.07</v>
          </cell>
          <cell r="AA79">
            <v>32.07</v>
          </cell>
          <cell r="AB79">
            <v>32.07</v>
          </cell>
          <cell r="AC79">
            <v>32.07</v>
          </cell>
          <cell r="AD79">
            <v>32.07</v>
          </cell>
          <cell r="AE79">
            <v>32.07</v>
          </cell>
          <cell r="AF79">
            <v>32.07</v>
          </cell>
          <cell r="AG79">
            <v>32.07</v>
          </cell>
          <cell r="AH79">
            <v>384.84</v>
          </cell>
        </row>
        <row r="80">
          <cell r="V80">
            <v>3.8279166666666669</v>
          </cell>
          <cell r="W80">
            <v>3.8279166666666669</v>
          </cell>
          <cell r="X80">
            <v>3.8279166666666669</v>
          </cell>
          <cell r="Y80">
            <v>3.8279166666666669</v>
          </cell>
          <cell r="Z80">
            <v>3.8279166666666669</v>
          </cell>
          <cell r="AA80">
            <v>3.8279166666666669</v>
          </cell>
          <cell r="AB80">
            <v>3.8279166666666669</v>
          </cell>
          <cell r="AC80">
            <v>3.8279166666666669</v>
          </cell>
          <cell r="AD80">
            <v>3.8279166666666669</v>
          </cell>
          <cell r="AE80">
            <v>3.8279166666666669</v>
          </cell>
          <cell r="AF80">
            <v>3.8279166666666669</v>
          </cell>
          <cell r="AG80">
            <v>3.8279166666666669</v>
          </cell>
          <cell r="AH80">
            <v>45.935000000000002</v>
          </cell>
        </row>
        <row r="81">
          <cell r="V81">
            <v>16.252916666666664</v>
          </cell>
          <cell r="W81">
            <v>16.252916666666664</v>
          </cell>
          <cell r="X81">
            <v>16.252916666666664</v>
          </cell>
          <cell r="Y81">
            <v>16.252916666666664</v>
          </cell>
          <cell r="Z81">
            <v>16.252916666666664</v>
          </cell>
          <cell r="AA81">
            <v>16.252916666666664</v>
          </cell>
          <cell r="AB81">
            <v>16.252916666666664</v>
          </cell>
          <cell r="AC81">
            <v>16.252916666666664</v>
          </cell>
          <cell r="AD81">
            <v>16.252916666666664</v>
          </cell>
          <cell r="AE81">
            <v>16.252916666666664</v>
          </cell>
          <cell r="AF81">
            <v>16.252916666666664</v>
          </cell>
          <cell r="AG81">
            <v>16.252916666666664</v>
          </cell>
          <cell r="AH81">
            <v>195.03499999999997</v>
          </cell>
        </row>
        <row r="82">
          <cell r="V82">
            <v>0.77083333333333337</v>
          </cell>
          <cell r="W82">
            <v>0.77083333333333337</v>
          </cell>
          <cell r="X82">
            <v>0.77083333333333337</v>
          </cell>
          <cell r="Y82">
            <v>0.77083333333333337</v>
          </cell>
          <cell r="Z82">
            <v>0.77083333333333337</v>
          </cell>
          <cell r="AA82">
            <v>0.77083333333333337</v>
          </cell>
          <cell r="AB82">
            <v>0.77083333333333337</v>
          </cell>
          <cell r="AC82">
            <v>0.77083333333333337</v>
          </cell>
          <cell r="AD82">
            <v>0.77083333333333337</v>
          </cell>
          <cell r="AE82">
            <v>0.77083333333333337</v>
          </cell>
          <cell r="AF82">
            <v>0.77083333333333337</v>
          </cell>
          <cell r="AG82">
            <v>0.77083333333333337</v>
          </cell>
          <cell r="AH82">
            <v>9.25</v>
          </cell>
        </row>
        <row r="83">
          <cell r="V83">
            <v>1.6</v>
          </cell>
          <cell r="W83">
            <v>1.6</v>
          </cell>
          <cell r="X83">
            <v>1.6</v>
          </cell>
          <cell r="Y83">
            <v>1.6</v>
          </cell>
          <cell r="Z83">
            <v>1.6</v>
          </cell>
          <cell r="AA83">
            <v>1.6</v>
          </cell>
          <cell r="AB83">
            <v>1.6</v>
          </cell>
          <cell r="AC83">
            <v>1.6</v>
          </cell>
          <cell r="AD83">
            <v>1.6</v>
          </cell>
          <cell r="AE83">
            <v>1.6</v>
          </cell>
          <cell r="AF83">
            <v>1.6</v>
          </cell>
          <cell r="AG83">
            <v>1.6</v>
          </cell>
          <cell r="AH83">
            <v>19.2</v>
          </cell>
        </row>
        <row r="84">
          <cell r="V84">
            <v>1.6333333333333333</v>
          </cell>
          <cell r="W84">
            <v>1.6333333333333333</v>
          </cell>
          <cell r="X84">
            <v>1.6333333333333333</v>
          </cell>
          <cell r="Y84">
            <v>1.6333333333333333</v>
          </cell>
          <cell r="Z84">
            <v>1.6333333333333333</v>
          </cell>
          <cell r="AA84">
            <v>1.6333333333333333</v>
          </cell>
          <cell r="AB84">
            <v>1.6333333333333333</v>
          </cell>
          <cell r="AC84">
            <v>1.6333333333333333</v>
          </cell>
          <cell r="AD84">
            <v>1.6333333333333333</v>
          </cell>
          <cell r="AE84">
            <v>1.6333333333333333</v>
          </cell>
          <cell r="AF84">
            <v>1.6333333333333333</v>
          </cell>
          <cell r="AG84">
            <v>1.6333333333333333</v>
          </cell>
          <cell r="AH84">
            <v>19.599999999999998</v>
          </cell>
        </row>
        <row r="85">
          <cell r="V85">
            <v>3.1294166666666663</v>
          </cell>
          <cell r="W85">
            <v>3.1294166666666663</v>
          </cell>
          <cell r="X85">
            <v>3.1294166666666663</v>
          </cell>
          <cell r="Y85">
            <v>3.1294166666666663</v>
          </cell>
          <cell r="Z85">
            <v>3.1294166666666663</v>
          </cell>
          <cell r="AA85">
            <v>3.1294166666666663</v>
          </cell>
          <cell r="AB85">
            <v>3.1294166666666663</v>
          </cell>
          <cell r="AC85">
            <v>3.1294166666666663</v>
          </cell>
          <cell r="AD85">
            <v>3.1294166666666663</v>
          </cell>
          <cell r="AE85">
            <v>3.1294166666666663</v>
          </cell>
          <cell r="AF85">
            <v>3.1294166666666663</v>
          </cell>
          <cell r="AG85">
            <v>3.1294166666666663</v>
          </cell>
          <cell r="AH85">
            <v>37.552999999999997</v>
          </cell>
        </row>
        <row r="86">
          <cell r="V86">
            <v>4.6875</v>
          </cell>
          <cell r="W86">
            <v>4.6875</v>
          </cell>
          <cell r="X86">
            <v>4.6875</v>
          </cell>
          <cell r="Y86">
            <v>4.6875</v>
          </cell>
          <cell r="Z86">
            <v>4.6875</v>
          </cell>
          <cell r="AA86">
            <v>4.6875</v>
          </cell>
          <cell r="AB86">
            <v>4.6875</v>
          </cell>
          <cell r="AC86">
            <v>4.6875</v>
          </cell>
          <cell r="AD86">
            <v>4.6875</v>
          </cell>
          <cell r="AE86">
            <v>4.6875</v>
          </cell>
          <cell r="AF86">
            <v>4.6875</v>
          </cell>
          <cell r="AG86">
            <v>4.6875</v>
          </cell>
          <cell r="AH86">
            <v>56.25</v>
          </cell>
        </row>
        <row r="87">
          <cell r="V87">
            <v>18.862000000000002</v>
          </cell>
          <cell r="W87">
            <v>18.862000000000002</v>
          </cell>
          <cell r="X87">
            <v>18.862000000000002</v>
          </cell>
          <cell r="Y87">
            <v>18.862000000000002</v>
          </cell>
          <cell r="Z87">
            <v>18.862000000000002</v>
          </cell>
          <cell r="AA87">
            <v>18.862000000000002</v>
          </cell>
          <cell r="AB87">
            <v>18.862000000000002</v>
          </cell>
          <cell r="AC87">
            <v>18.862000000000002</v>
          </cell>
          <cell r="AD87">
            <v>18.862000000000002</v>
          </cell>
          <cell r="AE87">
            <v>18.862000000000002</v>
          </cell>
          <cell r="AF87">
            <v>18.862000000000002</v>
          </cell>
          <cell r="AG87">
            <v>18.862000000000002</v>
          </cell>
          <cell r="AH87">
            <v>226.34399999999997</v>
          </cell>
        </row>
        <row r="88">
          <cell r="V88">
            <v>0.5601666666666667</v>
          </cell>
          <cell r="W88">
            <v>0.5601666666666667</v>
          </cell>
          <cell r="X88">
            <v>0.5601666666666667</v>
          </cell>
          <cell r="Y88">
            <v>0.5601666666666667</v>
          </cell>
          <cell r="Z88">
            <v>0.5601666666666667</v>
          </cell>
          <cell r="AA88">
            <v>0.5601666666666667</v>
          </cell>
          <cell r="AB88">
            <v>0.5601666666666667</v>
          </cell>
          <cell r="AC88">
            <v>0.5601666666666667</v>
          </cell>
          <cell r="AD88">
            <v>0.5601666666666667</v>
          </cell>
          <cell r="AE88">
            <v>0.5601666666666667</v>
          </cell>
          <cell r="AF88">
            <v>0.5601666666666667</v>
          </cell>
          <cell r="AG88">
            <v>0.5601666666666667</v>
          </cell>
          <cell r="AH88">
            <v>6.7219999999999986</v>
          </cell>
        </row>
        <row r="89">
          <cell r="V89">
            <v>1.3129999999999999</v>
          </cell>
          <cell r="W89">
            <v>1.3129999999999999</v>
          </cell>
          <cell r="X89">
            <v>1.3129999999999999</v>
          </cell>
          <cell r="Y89">
            <v>1.3129999999999999</v>
          </cell>
          <cell r="Z89">
            <v>1.3129999999999999</v>
          </cell>
          <cell r="AA89">
            <v>1.3129999999999999</v>
          </cell>
          <cell r="AB89">
            <v>1.3129999999999999</v>
          </cell>
          <cell r="AC89">
            <v>1.3129999999999999</v>
          </cell>
          <cell r="AD89">
            <v>1.3129999999999999</v>
          </cell>
          <cell r="AE89">
            <v>1.3129999999999999</v>
          </cell>
          <cell r="AF89">
            <v>1.3129999999999999</v>
          </cell>
          <cell r="AG89">
            <v>1.3129999999999999</v>
          </cell>
          <cell r="AH89">
            <v>15.756000000000002</v>
          </cell>
        </row>
        <row r="90">
          <cell r="V90">
            <v>8.1641666666666666</v>
          </cell>
          <cell r="W90">
            <v>8.1641666666666666</v>
          </cell>
          <cell r="X90">
            <v>8.1641666666666666</v>
          </cell>
          <cell r="Y90">
            <v>8.1641666666666666</v>
          </cell>
          <cell r="Z90">
            <v>8.1641666666666666</v>
          </cell>
          <cell r="AA90">
            <v>8.1641666666666666</v>
          </cell>
          <cell r="AB90">
            <v>8.1641666666666666</v>
          </cell>
          <cell r="AC90">
            <v>8.1641666666666666</v>
          </cell>
          <cell r="AD90">
            <v>8.1641666666666666</v>
          </cell>
          <cell r="AE90">
            <v>8.1641666666666666</v>
          </cell>
          <cell r="AF90">
            <v>8.1641666666666666</v>
          </cell>
          <cell r="AG90">
            <v>8.1641666666666666</v>
          </cell>
          <cell r="AH90">
            <v>97.96999999999997</v>
          </cell>
        </row>
        <row r="91">
          <cell r="V91">
            <v>7.3583333333333334</v>
          </cell>
          <cell r="W91">
            <v>7.3583333333333334</v>
          </cell>
          <cell r="X91">
            <v>7.3583333333333334</v>
          </cell>
          <cell r="Y91">
            <v>7.3583333333333334</v>
          </cell>
          <cell r="Z91">
            <v>7.3583333333333334</v>
          </cell>
          <cell r="AA91">
            <v>7.3583333333333334</v>
          </cell>
          <cell r="AB91">
            <v>7.3583333333333334</v>
          </cell>
          <cell r="AC91">
            <v>7.3583333333333334</v>
          </cell>
          <cell r="AD91">
            <v>7.3583333333333334</v>
          </cell>
          <cell r="AE91">
            <v>7.3583333333333334</v>
          </cell>
          <cell r="AF91">
            <v>7.3583333333333334</v>
          </cell>
          <cell r="AG91">
            <v>7.3583333333333334</v>
          </cell>
          <cell r="AH91">
            <v>88.3</v>
          </cell>
        </row>
        <row r="92">
          <cell r="V92">
            <v>11.937999999999999</v>
          </cell>
          <cell r="W92">
            <v>11.937999999999999</v>
          </cell>
          <cell r="X92">
            <v>11.937999999999999</v>
          </cell>
          <cell r="Y92">
            <v>11.937999999999999</v>
          </cell>
          <cell r="Z92">
            <v>11.937999999999999</v>
          </cell>
          <cell r="AA92">
            <v>11.937999999999999</v>
          </cell>
          <cell r="AB92">
            <v>11.937999999999999</v>
          </cell>
          <cell r="AC92">
            <v>11.937999999999999</v>
          </cell>
          <cell r="AD92">
            <v>11.937999999999999</v>
          </cell>
          <cell r="AE92">
            <v>11.937999999999999</v>
          </cell>
          <cell r="AF92">
            <v>11.937999999999999</v>
          </cell>
          <cell r="AG92">
            <v>11.937999999999999</v>
          </cell>
          <cell r="AH92">
            <v>143.256</v>
          </cell>
        </row>
        <row r="93">
          <cell r="V93">
            <v>9.9990833333333349</v>
          </cell>
          <cell r="W93">
            <v>9.9990833333333349</v>
          </cell>
          <cell r="X93">
            <v>9.9990833333333349</v>
          </cell>
          <cell r="Y93">
            <v>9.9990833333333349</v>
          </cell>
          <cell r="Z93">
            <v>9.9990833333333349</v>
          </cell>
          <cell r="AA93">
            <v>9.9990833333333349</v>
          </cell>
          <cell r="AB93">
            <v>9.9990833333333349</v>
          </cell>
          <cell r="AC93">
            <v>9.9990833333333349</v>
          </cell>
          <cell r="AD93">
            <v>9.9990833333333349</v>
          </cell>
          <cell r="AE93">
            <v>9.9990833333333349</v>
          </cell>
          <cell r="AF93">
            <v>9.9990833333333349</v>
          </cell>
          <cell r="AG93">
            <v>9.9990833333333349</v>
          </cell>
          <cell r="AH93">
            <v>119.98899999999999</v>
          </cell>
        </row>
        <row r="94">
          <cell r="V94">
            <v>0.83166666666666667</v>
          </cell>
          <cell r="W94">
            <v>0.83166666666666667</v>
          </cell>
          <cell r="X94">
            <v>0.83166666666666667</v>
          </cell>
          <cell r="Y94">
            <v>0.83166666666666667</v>
          </cell>
          <cell r="Z94">
            <v>0.83166666666666667</v>
          </cell>
          <cell r="AA94">
            <v>0.83166666666666667</v>
          </cell>
          <cell r="AB94">
            <v>0.83166666666666667</v>
          </cell>
          <cell r="AC94">
            <v>0.83166666666666667</v>
          </cell>
          <cell r="AD94">
            <v>0.83166666666666667</v>
          </cell>
          <cell r="AE94">
            <v>0.83166666666666667</v>
          </cell>
          <cell r="AF94">
            <v>0.83166666666666667</v>
          </cell>
          <cell r="AG94">
            <v>0.83166666666666667</v>
          </cell>
          <cell r="AH94">
            <v>9.9800000000000022</v>
          </cell>
        </row>
        <row r="95">
          <cell r="V95">
            <v>2.1029166666666668</v>
          </cell>
          <cell r="W95">
            <v>2.1029166666666668</v>
          </cell>
          <cell r="X95">
            <v>2.1029166666666668</v>
          </cell>
          <cell r="Y95">
            <v>2.1029166666666668</v>
          </cell>
          <cell r="Z95">
            <v>2.1029166666666668</v>
          </cell>
          <cell r="AA95">
            <v>2.1029166666666668</v>
          </cell>
          <cell r="AB95">
            <v>2.1029166666666668</v>
          </cell>
          <cell r="AC95">
            <v>2.1029166666666668</v>
          </cell>
          <cell r="AD95">
            <v>2.1029166666666668</v>
          </cell>
          <cell r="AE95">
            <v>2.1029166666666668</v>
          </cell>
          <cell r="AF95">
            <v>2.1029166666666668</v>
          </cell>
          <cell r="AG95">
            <v>2.1029166666666668</v>
          </cell>
          <cell r="AH95">
            <v>25.234999999999996</v>
          </cell>
        </row>
        <row r="96">
          <cell r="V96">
            <v>10.783333333333333</v>
          </cell>
          <cell r="W96">
            <v>10.783333333333333</v>
          </cell>
          <cell r="X96">
            <v>10.783333333333333</v>
          </cell>
          <cell r="Y96">
            <v>10.783333333333333</v>
          </cell>
          <cell r="Z96">
            <v>10.783333333333333</v>
          </cell>
          <cell r="AA96">
            <v>10.783333333333333</v>
          </cell>
          <cell r="AB96">
            <v>10.783333333333333</v>
          </cell>
          <cell r="AC96">
            <v>10.783333333333333</v>
          </cell>
          <cell r="AD96">
            <v>10.783333333333333</v>
          </cell>
          <cell r="AE96">
            <v>10.783333333333333</v>
          </cell>
          <cell r="AF96">
            <v>10.783333333333333</v>
          </cell>
          <cell r="AG96">
            <v>10.783333333333333</v>
          </cell>
          <cell r="AH96">
            <v>129.4</v>
          </cell>
        </row>
        <row r="97">
          <cell r="V97">
            <v>1.71675</v>
          </cell>
          <cell r="W97">
            <v>1.71675</v>
          </cell>
          <cell r="X97">
            <v>1.71675</v>
          </cell>
          <cell r="Y97">
            <v>1.71675</v>
          </cell>
          <cell r="Z97">
            <v>1.71675</v>
          </cell>
          <cell r="AA97">
            <v>1.71675</v>
          </cell>
          <cell r="AB97">
            <v>1.71675</v>
          </cell>
          <cell r="AC97">
            <v>1.71675</v>
          </cell>
          <cell r="AD97">
            <v>1.71675</v>
          </cell>
          <cell r="AE97">
            <v>1.71675</v>
          </cell>
          <cell r="AF97">
            <v>1.71675</v>
          </cell>
          <cell r="AG97">
            <v>1.71675</v>
          </cell>
          <cell r="AH97">
            <v>20.600999999999999</v>
          </cell>
        </row>
        <row r="98">
          <cell r="V98">
            <v>30.904250000000001</v>
          </cell>
          <cell r="W98">
            <v>30.904250000000001</v>
          </cell>
          <cell r="X98">
            <v>30.904250000000001</v>
          </cell>
          <cell r="Y98">
            <v>30.904250000000001</v>
          </cell>
          <cell r="Z98">
            <v>30.904250000000001</v>
          </cell>
          <cell r="AA98">
            <v>30.904250000000001</v>
          </cell>
          <cell r="AB98">
            <v>30.904250000000001</v>
          </cell>
          <cell r="AC98">
            <v>30.904250000000001</v>
          </cell>
          <cell r="AD98">
            <v>30.904250000000001</v>
          </cell>
          <cell r="AE98">
            <v>30.904250000000001</v>
          </cell>
          <cell r="AF98">
            <v>30.904250000000001</v>
          </cell>
          <cell r="AG98">
            <v>30.904250000000001</v>
          </cell>
          <cell r="AH98">
            <v>370.85099999999994</v>
          </cell>
        </row>
        <row r="99">
          <cell r="V99">
            <v>15.833333333333334</v>
          </cell>
          <cell r="W99">
            <v>15.833333333333334</v>
          </cell>
          <cell r="X99">
            <v>15.833333333333334</v>
          </cell>
          <cell r="Y99">
            <v>15.833333333333334</v>
          </cell>
          <cell r="Z99">
            <v>15.833333333333334</v>
          </cell>
          <cell r="AA99">
            <v>15.833333333333334</v>
          </cell>
          <cell r="AB99">
            <v>15.833333333333334</v>
          </cell>
          <cell r="AC99">
            <v>15.833333333333334</v>
          </cell>
          <cell r="AD99">
            <v>15.833333333333334</v>
          </cell>
          <cell r="AE99">
            <v>15.833333333333334</v>
          </cell>
          <cell r="AF99">
            <v>15.833333333333334</v>
          </cell>
          <cell r="AG99">
            <v>15.833333333333334</v>
          </cell>
          <cell r="AH99">
            <v>190.00000000000003</v>
          </cell>
        </row>
        <row r="100">
          <cell r="V100">
            <v>184.33333333333334</v>
          </cell>
          <cell r="W100">
            <v>184.33333333333334</v>
          </cell>
          <cell r="X100">
            <v>184.33333333333334</v>
          </cell>
          <cell r="Y100">
            <v>184.33333333333334</v>
          </cell>
          <cell r="Z100">
            <v>184.33333333333334</v>
          </cell>
          <cell r="AA100">
            <v>184.33333333333334</v>
          </cell>
          <cell r="AB100">
            <v>184.33333333333334</v>
          </cell>
          <cell r="AC100">
            <v>184.33333333333334</v>
          </cell>
          <cell r="AD100">
            <v>184.33333333333334</v>
          </cell>
          <cell r="AE100">
            <v>184.33333333333334</v>
          </cell>
          <cell r="AF100">
            <v>184.33333333333334</v>
          </cell>
          <cell r="AG100">
            <v>184.33333333333334</v>
          </cell>
          <cell r="AH100">
            <v>2211.9999999999995</v>
          </cell>
        </row>
        <row r="101">
          <cell r="AH101">
            <v>0</v>
          </cell>
        </row>
        <row r="102">
          <cell r="V102">
            <v>54.737499999999997</v>
          </cell>
          <cell r="W102">
            <v>54.737499999999997</v>
          </cell>
          <cell r="X102">
            <v>54.737499999999997</v>
          </cell>
          <cell r="Y102">
            <v>54.737499999999997</v>
          </cell>
          <cell r="Z102">
            <v>54.737499999999997</v>
          </cell>
          <cell r="AA102">
            <v>54.737499999999997</v>
          </cell>
          <cell r="AB102">
            <v>54.737499999999997</v>
          </cell>
          <cell r="AC102">
            <v>54.737499999999997</v>
          </cell>
          <cell r="AD102">
            <v>54.737499999999997</v>
          </cell>
          <cell r="AE102">
            <v>54.737499999999997</v>
          </cell>
          <cell r="AF102">
            <v>54.737499999999997</v>
          </cell>
          <cell r="AG102">
            <v>54.737499999999997</v>
          </cell>
          <cell r="AH102">
            <v>656.84999999999991</v>
          </cell>
        </row>
        <row r="103">
          <cell r="V103">
            <v>110.125</v>
          </cell>
          <cell r="W103">
            <v>110.125</v>
          </cell>
          <cell r="X103">
            <v>110.125</v>
          </cell>
          <cell r="Y103">
            <v>110.125</v>
          </cell>
          <cell r="Z103">
            <v>110.125</v>
          </cell>
          <cell r="AA103">
            <v>110.125</v>
          </cell>
          <cell r="AB103">
            <v>110.125</v>
          </cell>
          <cell r="AC103">
            <v>110.125</v>
          </cell>
          <cell r="AD103">
            <v>110.125</v>
          </cell>
          <cell r="AE103">
            <v>110.125</v>
          </cell>
          <cell r="AF103">
            <v>110.125</v>
          </cell>
          <cell r="AG103">
            <v>110.125</v>
          </cell>
          <cell r="AH103">
            <v>1321.5</v>
          </cell>
        </row>
        <row r="104">
          <cell r="V104">
            <v>350.46808333333337</v>
          </cell>
          <cell r="W104">
            <v>350.46808333333337</v>
          </cell>
          <cell r="X104">
            <v>350.46808333333337</v>
          </cell>
          <cell r="Y104">
            <v>350.46808333333337</v>
          </cell>
          <cell r="Z104">
            <v>350.46808333333337</v>
          </cell>
          <cell r="AA104">
            <v>350.46808333333337</v>
          </cell>
          <cell r="AB104">
            <v>350.46808333333337</v>
          </cell>
          <cell r="AC104">
            <v>350.46808333333337</v>
          </cell>
          <cell r="AD104">
            <v>350.46808333333337</v>
          </cell>
          <cell r="AE104">
            <v>350.46808333333337</v>
          </cell>
          <cell r="AF104">
            <v>350.46808333333337</v>
          </cell>
          <cell r="AG104">
            <v>350.46808333333337</v>
          </cell>
          <cell r="AH104">
            <v>4205.6169999999993</v>
          </cell>
        </row>
        <row r="105">
          <cell r="V105">
            <v>8.6458333333333339</v>
          </cell>
          <cell r="W105">
            <v>8.6458333333333339</v>
          </cell>
          <cell r="X105">
            <v>8.6458333333333339</v>
          </cell>
          <cell r="Y105">
            <v>8.6458333333333339</v>
          </cell>
          <cell r="Z105">
            <v>8.6458333333333339</v>
          </cell>
          <cell r="AA105">
            <v>8.6458333333333339</v>
          </cell>
          <cell r="AB105">
            <v>8.6458333333333339</v>
          </cell>
          <cell r="AC105">
            <v>8.6458333333333339</v>
          </cell>
          <cell r="AD105">
            <v>8.6458333333333339</v>
          </cell>
          <cell r="AE105">
            <v>8.6458333333333339</v>
          </cell>
          <cell r="AF105">
            <v>8.6458333333333339</v>
          </cell>
          <cell r="AG105">
            <v>8.6458333333333339</v>
          </cell>
          <cell r="AH105">
            <v>103.74999999999999</v>
          </cell>
        </row>
        <row r="106">
          <cell r="V106">
            <v>0</v>
          </cell>
          <cell r="W106">
            <v>11.779249999999999</v>
          </cell>
          <cell r="X106">
            <v>11.779249999999999</v>
          </cell>
          <cell r="Y106">
            <v>11.779249999999999</v>
          </cell>
          <cell r="Z106">
            <v>11.779249999999999</v>
          </cell>
          <cell r="AA106">
            <v>11.779249999999999</v>
          </cell>
          <cell r="AB106">
            <v>11.779249999999999</v>
          </cell>
          <cell r="AC106">
            <v>11.779249999999999</v>
          </cell>
          <cell r="AD106">
            <v>11.779249999999999</v>
          </cell>
          <cell r="AE106">
            <v>11.779249999999999</v>
          </cell>
          <cell r="AF106">
            <v>11.779249999999999</v>
          </cell>
          <cell r="AG106">
            <v>11.779249999999999</v>
          </cell>
          <cell r="AH106">
            <v>129.57175000000001</v>
          </cell>
        </row>
        <row r="107">
          <cell r="V107">
            <v>80.227166666666662</v>
          </cell>
          <cell r="W107">
            <v>80.227166666666662</v>
          </cell>
          <cell r="X107">
            <v>80.227166666666662</v>
          </cell>
          <cell r="Y107">
            <v>80.227166666666662</v>
          </cell>
          <cell r="Z107">
            <v>80.227166666666662</v>
          </cell>
          <cell r="AA107">
            <v>80.227166666666662</v>
          </cell>
          <cell r="AB107">
            <v>80.227166666666662</v>
          </cell>
          <cell r="AC107">
            <v>80.227166666666662</v>
          </cell>
          <cell r="AD107">
            <v>80.227166666666662</v>
          </cell>
          <cell r="AE107">
            <v>80.227166666666662</v>
          </cell>
          <cell r="AF107">
            <v>80.227166666666662</v>
          </cell>
          <cell r="AG107">
            <v>80.227166666666662</v>
          </cell>
          <cell r="AH107">
            <v>962.726</v>
          </cell>
        </row>
        <row r="108">
          <cell r="V108">
            <v>84.375250000000008</v>
          </cell>
          <cell r="W108">
            <v>84.375250000000008</v>
          </cell>
          <cell r="X108">
            <v>84.375250000000008</v>
          </cell>
          <cell r="Y108">
            <v>84.375250000000008</v>
          </cell>
          <cell r="Z108">
            <v>84.375250000000008</v>
          </cell>
          <cell r="AA108">
            <v>84.375250000000008</v>
          </cell>
          <cell r="AB108">
            <v>84.375250000000008</v>
          </cell>
          <cell r="AC108">
            <v>84.375250000000008</v>
          </cell>
          <cell r="AD108">
            <v>84.375250000000008</v>
          </cell>
          <cell r="AE108">
            <v>84.375250000000008</v>
          </cell>
          <cell r="AF108">
            <v>84.375250000000008</v>
          </cell>
          <cell r="AG108">
            <v>84.375250000000008</v>
          </cell>
          <cell r="AH108">
            <v>1012.5030000000003</v>
          </cell>
        </row>
        <row r="109">
          <cell r="V109">
            <v>247.61433333333332</v>
          </cell>
          <cell r="W109">
            <v>247.61433333333332</v>
          </cell>
          <cell r="X109">
            <v>247.61433333333332</v>
          </cell>
          <cell r="Y109">
            <v>247.61433333333332</v>
          </cell>
          <cell r="Z109">
            <v>247.61433333333332</v>
          </cell>
          <cell r="AA109">
            <v>247.61433333333332</v>
          </cell>
          <cell r="AB109">
            <v>247.61433333333332</v>
          </cell>
          <cell r="AC109">
            <v>247.61433333333332</v>
          </cell>
          <cell r="AD109">
            <v>247.61433333333332</v>
          </cell>
          <cell r="AE109">
            <v>247.61433333333332</v>
          </cell>
          <cell r="AF109">
            <v>247.61433333333332</v>
          </cell>
          <cell r="AG109">
            <v>247.61433333333332</v>
          </cell>
          <cell r="AH109">
            <v>2971.3720000000008</v>
          </cell>
        </row>
        <row r="110">
          <cell r="V110">
            <v>298.75</v>
          </cell>
          <cell r="W110">
            <v>298.75</v>
          </cell>
          <cell r="X110">
            <v>298.75</v>
          </cell>
          <cell r="Y110">
            <v>298.75</v>
          </cell>
          <cell r="Z110">
            <v>298.75</v>
          </cell>
          <cell r="AA110">
            <v>298.75</v>
          </cell>
          <cell r="AB110">
            <v>298.75</v>
          </cell>
          <cell r="AC110">
            <v>298.75</v>
          </cell>
          <cell r="AD110">
            <v>298.75</v>
          </cell>
          <cell r="AE110">
            <v>298.75</v>
          </cell>
          <cell r="AF110">
            <v>298.75</v>
          </cell>
          <cell r="AG110">
            <v>298.75</v>
          </cell>
          <cell r="AH110">
            <v>3585</v>
          </cell>
        </row>
        <row r="111">
          <cell r="V111">
            <v>0</v>
          </cell>
          <cell r="W111">
            <v>0</v>
          </cell>
          <cell r="X111">
            <v>0</v>
          </cell>
          <cell r="Y111">
            <v>243.16666666666666</v>
          </cell>
          <cell r="Z111">
            <v>243.16666666666666</v>
          </cell>
          <cell r="AA111">
            <v>243.16666666666666</v>
          </cell>
          <cell r="AB111">
            <v>243.16666666666666</v>
          </cell>
          <cell r="AC111">
            <v>243.16666666666666</v>
          </cell>
          <cell r="AD111">
            <v>243.16666666666666</v>
          </cell>
          <cell r="AE111">
            <v>243.16666666666666</v>
          </cell>
          <cell r="AF111">
            <v>243.16666666666666</v>
          </cell>
          <cell r="AG111">
            <v>243.16666666666666</v>
          </cell>
          <cell r="AH111">
            <v>2188.5</v>
          </cell>
        </row>
        <row r="116"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</row>
        <row r="117">
          <cell r="V117">
            <v>7378.5711666666657</v>
          </cell>
          <cell r="W117">
            <v>7390.3504166666653</v>
          </cell>
          <cell r="X117">
            <v>7390.3504166666653</v>
          </cell>
          <cell r="Y117">
            <v>7633.5170833333323</v>
          </cell>
          <cell r="Z117">
            <v>7633.5170833333323</v>
          </cell>
          <cell r="AA117">
            <v>7633.5170833333323</v>
          </cell>
          <cell r="AB117">
            <v>7633.5170833333323</v>
          </cell>
          <cell r="AC117">
            <v>7633.5170833333323</v>
          </cell>
          <cell r="AD117">
            <v>7633.5170833333323</v>
          </cell>
          <cell r="AE117">
            <v>7633.5170833333323</v>
          </cell>
          <cell r="AF117">
            <v>7633.5170833333323</v>
          </cell>
          <cell r="AG117">
            <v>7633.5170833333323</v>
          </cell>
          <cell r="AH117">
            <v>90860.925749999966</v>
          </cell>
        </row>
        <row r="118">
          <cell r="V118">
            <v>7378.5711666666657</v>
          </cell>
          <cell r="W118">
            <v>7390.3504166666653</v>
          </cell>
          <cell r="X118">
            <v>7390.3504166666653</v>
          </cell>
          <cell r="Y118">
            <v>7633.5170833333323</v>
          </cell>
          <cell r="Z118">
            <v>7633.5170833333323</v>
          </cell>
          <cell r="AA118">
            <v>7633.5170833333323</v>
          </cell>
          <cell r="AB118">
            <v>7633.5170833333323</v>
          </cell>
          <cell r="AC118">
            <v>7633.5170833333323</v>
          </cell>
          <cell r="AD118">
            <v>7633.5170833333323</v>
          </cell>
          <cell r="AE118">
            <v>7633.5170833333323</v>
          </cell>
          <cell r="AF118">
            <v>7633.5170833333323</v>
          </cell>
          <cell r="AG118">
            <v>7633.5170833333323</v>
          </cell>
          <cell r="AH118">
            <v>90860.925749999966</v>
          </cell>
        </row>
        <row r="121"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</row>
        <row r="122"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</row>
        <row r="123"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</row>
        <row r="125"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28"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</row>
        <row r="130"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</row>
        <row r="131"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</row>
        <row r="132"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</row>
        <row r="133"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  <row r="134"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</row>
        <row r="135">
          <cell r="V135">
            <v>3740.1827499999999</v>
          </cell>
          <cell r="W135">
            <v>3740.1827499999999</v>
          </cell>
          <cell r="X135">
            <v>3740.1827499999999</v>
          </cell>
          <cell r="Y135">
            <v>3740.1827499999999</v>
          </cell>
          <cell r="Z135">
            <v>3740.1827499999999</v>
          </cell>
          <cell r="AA135">
            <v>3740.1827499999999</v>
          </cell>
          <cell r="AB135">
            <v>3740.1827499999999</v>
          </cell>
          <cell r="AC135">
            <v>3740.1827499999999</v>
          </cell>
          <cell r="AD135">
            <v>3740.1827499999999</v>
          </cell>
          <cell r="AE135">
            <v>3740.1827499999999</v>
          </cell>
          <cell r="AF135">
            <v>3740.1827499999999</v>
          </cell>
          <cell r="AG135">
            <v>3740.1827499999999</v>
          </cell>
          <cell r="AH135">
            <v>44882.192999999999</v>
          </cell>
        </row>
        <row r="136">
          <cell r="V136">
            <v>885.9159166666667</v>
          </cell>
          <cell r="W136">
            <v>885.9159166666667</v>
          </cell>
          <cell r="X136">
            <v>885.9159166666667</v>
          </cell>
          <cell r="Y136">
            <v>885.9159166666667</v>
          </cell>
          <cell r="Z136">
            <v>885.9159166666667</v>
          </cell>
          <cell r="AA136">
            <v>885.9159166666667</v>
          </cell>
          <cell r="AB136">
            <v>885.9159166666667</v>
          </cell>
          <cell r="AC136">
            <v>885.9159166666667</v>
          </cell>
          <cell r="AD136">
            <v>885.9159166666667</v>
          </cell>
          <cell r="AE136">
            <v>885.9159166666667</v>
          </cell>
          <cell r="AF136">
            <v>885.9159166666667</v>
          </cell>
          <cell r="AG136">
            <v>885.9159166666667</v>
          </cell>
          <cell r="AH136">
            <v>10630.991</v>
          </cell>
        </row>
        <row r="137">
          <cell r="V137">
            <v>28.675833333333333</v>
          </cell>
          <cell r="W137">
            <v>28.675833333333333</v>
          </cell>
          <cell r="X137">
            <v>28.675833333333333</v>
          </cell>
          <cell r="Y137">
            <v>28.675833333333333</v>
          </cell>
          <cell r="Z137">
            <v>28.675833333333333</v>
          </cell>
          <cell r="AA137">
            <v>28.675833333333333</v>
          </cell>
          <cell r="AB137">
            <v>28.675833333333333</v>
          </cell>
          <cell r="AC137">
            <v>28.675833333333333</v>
          </cell>
          <cell r="AD137">
            <v>28.675833333333333</v>
          </cell>
          <cell r="AE137">
            <v>28.675833333333333</v>
          </cell>
          <cell r="AF137">
            <v>28.675833333333333</v>
          </cell>
          <cell r="AG137">
            <v>28.675833333333333</v>
          </cell>
          <cell r="AH137">
            <v>344.11000000000007</v>
          </cell>
        </row>
        <row r="138">
          <cell r="V138">
            <v>52.907916666666665</v>
          </cell>
          <cell r="W138">
            <v>52.907916666666665</v>
          </cell>
          <cell r="X138">
            <v>52.907916666666665</v>
          </cell>
          <cell r="Y138">
            <v>52.907916666666665</v>
          </cell>
          <cell r="Z138">
            <v>52.907916666666665</v>
          </cell>
          <cell r="AA138">
            <v>52.907916666666665</v>
          </cell>
          <cell r="AB138">
            <v>52.907916666666665</v>
          </cell>
          <cell r="AC138">
            <v>52.907916666666665</v>
          </cell>
          <cell r="AD138">
            <v>52.907916666666665</v>
          </cell>
          <cell r="AE138">
            <v>52.907916666666665</v>
          </cell>
          <cell r="AF138">
            <v>52.907916666666665</v>
          </cell>
          <cell r="AG138">
            <v>52.907916666666665</v>
          </cell>
          <cell r="AH138">
            <v>634.89499999999998</v>
          </cell>
        </row>
        <row r="139"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</row>
        <row r="140">
          <cell r="V140">
            <v>1629.3333333333333</v>
          </cell>
          <cell r="W140">
            <v>1629.3333333333333</v>
          </cell>
          <cell r="X140">
            <v>1629.3333333333333</v>
          </cell>
          <cell r="Y140">
            <v>1629.3333333333333</v>
          </cell>
          <cell r="Z140">
            <v>1629.3333333333333</v>
          </cell>
          <cell r="AA140">
            <v>1629.3333333333333</v>
          </cell>
          <cell r="AB140">
            <v>1629.3333333333333</v>
          </cell>
          <cell r="AC140">
            <v>1629.3333333333333</v>
          </cell>
          <cell r="AD140">
            <v>1629.3333333333333</v>
          </cell>
          <cell r="AE140">
            <v>1629.3333333333333</v>
          </cell>
          <cell r="AF140">
            <v>1629.3333333333333</v>
          </cell>
          <cell r="AG140">
            <v>1629.3333333333333</v>
          </cell>
          <cell r="AH140">
            <v>19552</v>
          </cell>
        </row>
        <row r="141">
          <cell r="V141">
            <v>288.61108333333334</v>
          </cell>
          <cell r="W141">
            <v>288.61108333333334</v>
          </cell>
          <cell r="X141">
            <v>288.61108333333334</v>
          </cell>
          <cell r="Y141">
            <v>288.61108333333334</v>
          </cell>
          <cell r="Z141">
            <v>288.61108333333334</v>
          </cell>
          <cell r="AA141">
            <v>288.61108333333334</v>
          </cell>
          <cell r="AB141">
            <v>288.61108333333334</v>
          </cell>
          <cell r="AC141">
            <v>288.61108333333334</v>
          </cell>
          <cell r="AD141">
            <v>288.61108333333334</v>
          </cell>
          <cell r="AE141">
            <v>288.61108333333334</v>
          </cell>
          <cell r="AF141">
            <v>288.61108333333334</v>
          </cell>
          <cell r="AG141">
            <v>288.61108333333334</v>
          </cell>
          <cell r="AH141">
            <v>3463.3329999999992</v>
          </cell>
        </row>
        <row r="142">
          <cell r="V142">
            <v>340.14883333333336</v>
          </cell>
          <cell r="W142">
            <v>340.14883333333336</v>
          </cell>
          <cell r="X142">
            <v>340.14883333333336</v>
          </cell>
          <cell r="Y142">
            <v>340.14883333333336</v>
          </cell>
          <cell r="Z142">
            <v>340.14883333333336</v>
          </cell>
          <cell r="AA142">
            <v>340.14883333333336</v>
          </cell>
          <cell r="AB142">
            <v>340.14883333333336</v>
          </cell>
          <cell r="AC142">
            <v>340.14883333333336</v>
          </cell>
          <cell r="AD142">
            <v>340.14883333333336</v>
          </cell>
          <cell r="AE142">
            <v>340.14883333333336</v>
          </cell>
          <cell r="AF142">
            <v>340.14883333333336</v>
          </cell>
          <cell r="AG142">
            <v>340.14883333333336</v>
          </cell>
          <cell r="AH142">
            <v>4081.7859999999996</v>
          </cell>
        </row>
        <row r="143">
          <cell r="V143">
            <v>9.1869166666666668</v>
          </cell>
          <cell r="W143">
            <v>9.1869166666666668</v>
          </cell>
          <cell r="X143">
            <v>9.1869166666666668</v>
          </cell>
          <cell r="Y143">
            <v>9.1869166666666668</v>
          </cell>
          <cell r="Z143">
            <v>9.1869166666666668</v>
          </cell>
          <cell r="AA143">
            <v>9.1869166666666668</v>
          </cell>
          <cell r="AB143">
            <v>9.1869166666666668</v>
          </cell>
          <cell r="AC143">
            <v>9.1869166666666668</v>
          </cell>
          <cell r="AD143">
            <v>9.1869166666666668</v>
          </cell>
          <cell r="AE143">
            <v>9.1869166666666668</v>
          </cell>
          <cell r="AF143">
            <v>9.1869166666666668</v>
          </cell>
          <cell r="AG143">
            <v>9.1869166666666668</v>
          </cell>
          <cell r="AH143">
            <v>110.24299999999998</v>
          </cell>
        </row>
        <row r="144">
          <cell r="V144">
            <v>29.253499999999999</v>
          </cell>
          <cell r="W144">
            <v>29.253499999999999</v>
          </cell>
          <cell r="X144">
            <v>29.253499999999999</v>
          </cell>
          <cell r="Y144">
            <v>29.253499999999999</v>
          </cell>
          <cell r="Z144">
            <v>29.253499999999999</v>
          </cell>
          <cell r="AA144">
            <v>29.253499999999999</v>
          </cell>
          <cell r="AB144">
            <v>29.253499999999999</v>
          </cell>
          <cell r="AC144">
            <v>29.253499999999999</v>
          </cell>
          <cell r="AD144">
            <v>29.253499999999999</v>
          </cell>
          <cell r="AE144">
            <v>29.253499999999999</v>
          </cell>
          <cell r="AF144">
            <v>29.253499999999999</v>
          </cell>
          <cell r="AG144">
            <v>29.253499999999999</v>
          </cell>
          <cell r="AH144">
            <v>351.04199999999992</v>
          </cell>
        </row>
        <row r="145">
          <cell r="V145">
            <v>3.9387499999999998</v>
          </cell>
          <cell r="W145">
            <v>3.9387499999999998</v>
          </cell>
          <cell r="X145">
            <v>3.9387499999999998</v>
          </cell>
          <cell r="Y145">
            <v>3.9387499999999998</v>
          </cell>
          <cell r="Z145">
            <v>3.9387499999999998</v>
          </cell>
          <cell r="AA145">
            <v>3.9387499999999998</v>
          </cell>
          <cell r="AB145">
            <v>3.9387499999999998</v>
          </cell>
          <cell r="AC145">
            <v>3.9387499999999998</v>
          </cell>
          <cell r="AD145">
            <v>3.9387499999999998</v>
          </cell>
          <cell r="AE145">
            <v>3.9387499999999998</v>
          </cell>
          <cell r="AF145">
            <v>3.9387499999999998</v>
          </cell>
          <cell r="AG145">
            <v>3.9387499999999998</v>
          </cell>
          <cell r="AH145">
            <v>47.264999999999993</v>
          </cell>
        </row>
        <row r="146">
          <cell r="V146">
            <v>89.676000000000002</v>
          </cell>
          <cell r="W146">
            <v>89.676000000000002</v>
          </cell>
          <cell r="X146">
            <v>89.676000000000002</v>
          </cell>
          <cell r="Y146">
            <v>89.676000000000002</v>
          </cell>
          <cell r="Z146">
            <v>89.676000000000002</v>
          </cell>
          <cell r="AA146">
            <v>89.676000000000002</v>
          </cell>
          <cell r="AB146">
            <v>89.676000000000002</v>
          </cell>
          <cell r="AC146">
            <v>89.676000000000002</v>
          </cell>
          <cell r="AD146">
            <v>89.676000000000002</v>
          </cell>
          <cell r="AE146">
            <v>89.676000000000002</v>
          </cell>
          <cell r="AF146">
            <v>89.676000000000002</v>
          </cell>
          <cell r="AG146">
            <v>89.676000000000002</v>
          </cell>
          <cell r="AH146">
            <v>1076.1120000000003</v>
          </cell>
        </row>
        <row r="147">
          <cell r="V147">
            <v>13.740166666666665</v>
          </cell>
          <cell r="W147">
            <v>13.740166666666665</v>
          </cell>
          <cell r="X147">
            <v>13.740166666666665</v>
          </cell>
          <cell r="Y147">
            <v>13.740166666666665</v>
          </cell>
          <cell r="Z147">
            <v>13.740166666666665</v>
          </cell>
          <cell r="AA147">
            <v>13.740166666666665</v>
          </cell>
          <cell r="AB147">
            <v>13.740166666666665</v>
          </cell>
          <cell r="AC147">
            <v>13.740166666666665</v>
          </cell>
          <cell r="AD147">
            <v>13.740166666666665</v>
          </cell>
          <cell r="AE147">
            <v>13.740166666666665</v>
          </cell>
          <cell r="AF147">
            <v>13.740166666666665</v>
          </cell>
          <cell r="AG147">
            <v>13.740166666666665</v>
          </cell>
          <cell r="AH147">
            <v>164.88199999999995</v>
          </cell>
        </row>
        <row r="148">
          <cell r="V148">
            <v>68.029749999999993</v>
          </cell>
          <cell r="W148">
            <v>68.029749999999993</v>
          </cell>
          <cell r="X148">
            <v>68.029749999999993</v>
          </cell>
          <cell r="Y148">
            <v>68.029749999999993</v>
          </cell>
          <cell r="Z148">
            <v>68.029749999999993</v>
          </cell>
          <cell r="AA148">
            <v>68.029749999999993</v>
          </cell>
          <cell r="AB148">
            <v>68.029749999999993</v>
          </cell>
          <cell r="AC148">
            <v>68.029749999999993</v>
          </cell>
          <cell r="AD148">
            <v>68.029749999999993</v>
          </cell>
          <cell r="AE148">
            <v>68.029749999999993</v>
          </cell>
          <cell r="AF148">
            <v>68.029749999999993</v>
          </cell>
          <cell r="AG148">
            <v>68.029749999999993</v>
          </cell>
          <cell r="AH148">
            <v>816.35700000000008</v>
          </cell>
        </row>
        <row r="149">
          <cell r="V149">
            <v>166.66666666666666</v>
          </cell>
          <cell r="W149">
            <v>166.66666666666666</v>
          </cell>
          <cell r="X149">
            <v>166.66666666666666</v>
          </cell>
          <cell r="Y149">
            <v>166.66666666666666</v>
          </cell>
          <cell r="Z149">
            <v>166.66666666666666</v>
          </cell>
          <cell r="AA149">
            <v>166.66666666666666</v>
          </cell>
          <cell r="AB149">
            <v>166.66666666666666</v>
          </cell>
          <cell r="AC149">
            <v>166.66666666666666</v>
          </cell>
          <cell r="AD149">
            <v>166.66666666666666</v>
          </cell>
          <cell r="AE149">
            <v>166.66666666666666</v>
          </cell>
          <cell r="AF149">
            <v>166.66666666666666</v>
          </cell>
          <cell r="AG149">
            <v>166.66666666666666</v>
          </cell>
          <cell r="AH149">
            <v>2000.0000000000002</v>
          </cell>
        </row>
        <row r="150">
          <cell r="V150">
            <v>20.25</v>
          </cell>
          <cell r="W150">
            <v>20.25</v>
          </cell>
          <cell r="X150">
            <v>20.25</v>
          </cell>
          <cell r="Y150">
            <v>20.25</v>
          </cell>
          <cell r="Z150">
            <v>20.25</v>
          </cell>
          <cell r="AA150">
            <v>20.25</v>
          </cell>
          <cell r="AB150">
            <v>20.25</v>
          </cell>
          <cell r="AC150">
            <v>20.25</v>
          </cell>
          <cell r="AD150">
            <v>20.25</v>
          </cell>
          <cell r="AE150">
            <v>20.25</v>
          </cell>
          <cell r="AF150">
            <v>20.25</v>
          </cell>
          <cell r="AG150">
            <v>20.25</v>
          </cell>
          <cell r="AH150">
            <v>243</v>
          </cell>
        </row>
        <row r="151">
          <cell r="V151">
            <v>1152.8348333333333</v>
          </cell>
          <cell r="W151">
            <v>1152.8348333333333</v>
          </cell>
          <cell r="X151">
            <v>1152.8348333333333</v>
          </cell>
          <cell r="Y151">
            <v>1152.8348333333333</v>
          </cell>
          <cell r="Z151">
            <v>1152.8348333333333</v>
          </cell>
          <cell r="AA151">
            <v>1152.8348333333333</v>
          </cell>
          <cell r="AB151">
            <v>1152.8348333333333</v>
          </cell>
          <cell r="AC151">
            <v>1152.8348333333333</v>
          </cell>
          <cell r="AD151">
            <v>1152.8348333333333</v>
          </cell>
          <cell r="AE151">
            <v>1152.8348333333333</v>
          </cell>
          <cell r="AF151">
            <v>1152.8348333333333</v>
          </cell>
          <cell r="AG151">
            <v>1152.8348333333333</v>
          </cell>
          <cell r="AH151">
            <v>13834.018000000004</v>
          </cell>
        </row>
        <row r="152">
          <cell r="V152">
            <v>246.99716666666666</v>
          </cell>
          <cell r="W152">
            <v>246.99716666666666</v>
          </cell>
          <cell r="X152">
            <v>246.99716666666666</v>
          </cell>
          <cell r="Y152">
            <v>246.99716666666666</v>
          </cell>
          <cell r="Z152">
            <v>246.99716666666666</v>
          </cell>
          <cell r="AA152">
            <v>246.99716666666666</v>
          </cell>
          <cell r="AB152">
            <v>246.99716666666666</v>
          </cell>
          <cell r="AC152">
            <v>246.99716666666666</v>
          </cell>
          <cell r="AD152">
            <v>246.99716666666666</v>
          </cell>
          <cell r="AE152">
            <v>246.99716666666666</v>
          </cell>
          <cell r="AF152">
            <v>246.99716666666666</v>
          </cell>
          <cell r="AG152">
            <v>246.99716666666666</v>
          </cell>
          <cell r="AH152">
            <v>2963.965999999999</v>
          </cell>
        </row>
        <row r="153">
          <cell r="V153">
            <v>1184.1871666666666</v>
          </cell>
          <cell r="W153">
            <v>1184.1871666666666</v>
          </cell>
          <cell r="X153">
            <v>1184.1871666666666</v>
          </cell>
          <cell r="Y153">
            <v>1184.1871666666666</v>
          </cell>
          <cell r="Z153">
            <v>1184.1871666666666</v>
          </cell>
          <cell r="AA153">
            <v>1184.1871666666666</v>
          </cell>
          <cell r="AB153">
            <v>1184.1871666666666</v>
          </cell>
          <cell r="AC153">
            <v>1184.1871666666666</v>
          </cell>
          <cell r="AD153">
            <v>1184.1871666666666</v>
          </cell>
          <cell r="AE153">
            <v>1184.1871666666666</v>
          </cell>
          <cell r="AF153">
            <v>1184.1871666666666</v>
          </cell>
          <cell r="AG153">
            <v>1184.1871666666666</v>
          </cell>
          <cell r="AH153">
            <v>14210.245999999999</v>
          </cell>
        </row>
        <row r="154">
          <cell r="V154">
            <v>44.083333333333336</v>
          </cell>
          <cell r="W154">
            <v>44.083333333333336</v>
          </cell>
          <cell r="X154">
            <v>44.083333333333336</v>
          </cell>
          <cell r="Y154">
            <v>44.083333333333336</v>
          </cell>
          <cell r="Z154">
            <v>44.083333333333336</v>
          </cell>
          <cell r="AA154">
            <v>44.083333333333336</v>
          </cell>
          <cell r="AB154">
            <v>44.083333333333336</v>
          </cell>
          <cell r="AC154">
            <v>44.083333333333336</v>
          </cell>
          <cell r="AD154">
            <v>44.083333333333336</v>
          </cell>
          <cell r="AE154">
            <v>44.083333333333336</v>
          </cell>
          <cell r="AF154">
            <v>44.083333333333336</v>
          </cell>
          <cell r="AG154">
            <v>44.083333333333336</v>
          </cell>
          <cell r="AH154">
            <v>528.99999999999989</v>
          </cell>
        </row>
        <row r="155">
          <cell r="V155">
            <v>25.504000000000001</v>
          </cell>
          <cell r="W155">
            <v>25.504000000000001</v>
          </cell>
          <cell r="X155">
            <v>25.504000000000001</v>
          </cell>
          <cell r="Y155">
            <v>25.504000000000001</v>
          </cell>
          <cell r="Z155">
            <v>25.504000000000001</v>
          </cell>
          <cell r="AA155">
            <v>25.504000000000001</v>
          </cell>
          <cell r="AB155">
            <v>25.504000000000001</v>
          </cell>
          <cell r="AC155">
            <v>25.504000000000001</v>
          </cell>
          <cell r="AD155">
            <v>25.504000000000001</v>
          </cell>
          <cell r="AE155">
            <v>25.504000000000001</v>
          </cell>
          <cell r="AF155">
            <v>25.504000000000001</v>
          </cell>
          <cell r="AG155">
            <v>25.504000000000001</v>
          </cell>
          <cell r="AH155">
            <v>306.048</v>
          </cell>
        </row>
        <row r="156">
          <cell r="V156">
            <v>3.0974999999999997</v>
          </cell>
          <cell r="W156">
            <v>3.0974999999999997</v>
          </cell>
          <cell r="X156">
            <v>3.0974999999999997</v>
          </cell>
          <cell r="Y156">
            <v>3.0974999999999997</v>
          </cell>
          <cell r="Z156">
            <v>3.0974999999999997</v>
          </cell>
          <cell r="AA156">
            <v>3.0974999999999997</v>
          </cell>
          <cell r="AB156">
            <v>3.0974999999999997</v>
          </cell>
          <cell r="AC156">
            <v>3.0974999999999997</v>
          </cell>
          <cell r="AD156">
            <v>3.0974999999999997</v>
          </cell>
          <cell r="AE156">
            <v>3.0974999999999997</v>
          </cell>
          <cell r="AF156">
            <v>3.0974999999999997</v>
          </cell>
          <cell r="AG156">
            <v>3.0974999999999997</v>
          </cell>
          <cell r="AH156">
            <v>37.169999999999995</v>
          </cell>
        </row>
        <row r="157">
          <cell r="V157">
            <v>0.63041666666666674</v>
          </cell>
          <cell r="W157">
            <v>0.63041666666666674</v>
          </cell>
          <cell r="X157">
            <v>0.63041666666666674</v>
          </cell>
          <cell r="Y157">
            <v>0.63041666666666674</v>
          </cell>
          <cell r="Z157">
            <v>0.63041666666666674</v>
          </cell>
          <cell r="AA157">
            <v>0.63041666666666674</v>
          </cell>
          <cell r="AB157">
            <v>0.63041666666666674</v>
          </cell>
          <cell r="AC157">
            <v>0.63041666666666674</v>
          </cell>
          <cell r="AD157">
            <v>0.63041666666666674</v>
          </cell>
          <cell r="AE157">
            <v>0.63041666666666674</v>
          </cell>
          <cell r="AF157">
            <v>0.63041666666666674</v>
          </cell>
          <cell r="AG157">
            <v>0.63041666666666674</v>
          </cell>
          <cell r="AH157">
            <v>7.5650000000000022</v>
          </cell>
        </row>
        <row r="158">
          <cell r="V158">
            <v>0.84333333333333338</v>
          </cell>
          <cell r="W158">
            <v>0.84333333333333338</v>
          </cell>
          <cell r="X158">
            <v>0.84333333333333338</v>
          </cell>
          <cell r="Y158">
            <v>0.84333333333333338</v>
          </cell>
          <cell r="Z158">
            <v>0.84333333333333338</v>
          </cell>
          <cell r="AA158">
            <v>0.84333333333333338</v>
          </cell>
          <cell r="AB158">
            <v>0.84333333333333338</v>
          </cell>
          <cell r="AC158">
            <v>0.84333333333333338</v>
          </cell>
          <cell r="AD158">
            <v>0.84333333333333338</v>
          </cell>
          <cell r="AE158">
            <v>0.84333333333333338</v>
          </cell>
          <cell r="AF158">
            <v>0.84333333333333338</v>
          </cell>
          <cell r="AG158">
            <v>0.84333333333333338</v>
          </cell>
          <cell r="AH158">
            <v>10.120000000000003</v>
          </cell>
        </row>
        <row r="159">
          <cell r="V159">
            <v>0.2195</v>
          </cell>
          <cell r="W159">
            <v>0.2195</v>
          </cell>
          <cell r="X159">
            <v>0.2195</v>
          </cell>
          <cell r="Y159">
            <v>0.2195</v>
          </cell>
          <cell r="Z159">
            <v>0.2195</v>
          </cell>
          <cell r="AA159">
            <v>0.2195</v>
          </cell>
          <cell r="AB159">
            <v>0.2195</v>
          </cell>
          <cell r="AC159">
            <v>0.2195</v>
          </cell>
          <cell r="AD159">
            <v>0.2195</v>
          </cell>
          <cell r="AE159">
            <v>0.2195</v>
          </cell>
          <cell r="AF159">
            <v>0.2195</v>
          </cell>
          <cell r="AG159">
            <v>0.2195</v>
          </cell>
          <cell r="AH159">
            <v>2.6339999999999999</v>
          </cell>
        </row>
        <row r="160">
          <cell r="V160">
            <v>0.21466666666666667</v>
          </cell>
          <cell r="W160">
            <v>0.21466666666666667</v>
          </cell>
          <cell r="X160">
            <v>0.21466666666666667</v>
          </cell>
          <cell r="Y160">
            <v>0.21466666666666667</v>
          </cell>
          <cell r="Z160">
            <v>0.21466666666666667</v>
          </cell>
          <cell r="AA160">
            <v>0.21466666666666667</v>
          </cell>
          <cell r="AB160">
            <v>0.21466666666666667</v>
          </cell>
          <cell r="AC160">
            <v>0.21466666666666667</v>
          </cell>
          <cell r="AD160">
            <v>0.21466666666666667</v>
          </cell>
          <cell r="AE160">
            <v>0.21466666666666667</v>
          </cell>
          <cell r="AF160">
            <v>0.21466666666666667</v>
          </cell>
          <cell r="AG160">
            <v>0.21466666666666667</v>
          </cell>
          <cell r="AH160">
            <v>2.5759999999999992</v>
          </cell>
        </row>
        <row r="161">
          <cell r="V161">
            <v>1.8</v>
          </cell>
          <cell r="W161">
            <v>1.8</v>
          </cell>
          <cell r="X161">
            <v>1.8</v>
          </cell>
          <cell r="Y161">
            <v>1.8</v>
          </cell>
          <cell r="Z161">
            <v>1.8</v>
          </cell>
          <cell r="AA161">
            <v>1.8</v>
          </cell>
          <cell r="AB161">
            <v>1.8</v>
          </cell>
          <cell r="AC161">
            <v>1.8</v>
          </cell>
          <cell r="AD161">
            <v>1.8</v>
          </cell>
          <cell r="AE161">
            <v>1.8</v>
          </cell>
          <cell r="AF161">
            <v>1.8</v>
          </cell>
          <cell r="AG161">
            <v>1.8</v>
          </cell>
          <cell r="AH161">
            <v>21.600000000000005</v>
          </cell>
        </row>
        <row r="162">
          <cell r="V162">
            <v>10.664</v>
          </cell>
          <cell r="W162">
            <v>10.664</v>
          </cell>
          <cell r="X162">
            <v>10.664</v>
          </cell>
          <cell r="Y162">
            <v>10.664</v>
          </cell>
          <cell r="Z162">
            <v>10.664</v>
          </cell>
          <cell r="AA162">
            <v>10.664</v>
          </cell>
          <cell r="AB162">
            <v>10.664</v>
          </cell>
          <cell r="AC162">
            <v>10.664</v>
          </cell>
          <cell r="AD162">
            <v>10.664</v>
          </cell>
          <cell r="AE162">
            <v>10.664</v>
          </cell>
          <cell r="AF162">
            <v>10.664</v>
          </cell>
          <cell r="AG162">
            <v>10.664</v>
          </cell>
          <cell r="AH162">
            <v>127.968</v>
          </cell>
        </row>
        <row r="163">
          <cell r="V163">
            <v>29.816666666666666</v>
          </cell>
          <cell r="W163">
            <v>29.816666666666666</v>
          </cell>
          <cell r="X163">
            <v>29.816666666666666</v>
          </cell>
          <cell r="Y163">
            <v>29.816666666666666</v>
          </cell>
          <cell r="Z163">
            <v>29.816666666666666</v>
          </cell>
          <cell r="AA163">
            <v>29.816666666666666</v>
          </cell>
          <cell r="AB163">
            <v>29.816666666666666</v>
          </cell>
          <cell r="AC163">
            <v>29.816666666666666</v>
          </cell>
          <cell r="AD163">
            <v>29.816666666666666</v>
          </cell>
          <cell r="AE163">
            <v>29.816666666666666</v>
          </cell>
          <cell r="AF163">
            <v>29.816666666666666</v>
          </cell>
          <cell r="AG163">
            <v>29.816666666666666</v>
          </cell>
          <cell r="AH163">
            <v>357.8</v>
          </cell>
        </row>
        <row r="164">
          <cell r="V164">
            <v>30.016666666666666</v>
          </cell>
          <cell r="W164">
            <v>30.016666666666666</v>
          </cell>
          <cell r="X164">
            <v>30.016666666666666</v>
          </cell>
          <cell r="Y164">
            <v>30.016666666666666</v>
          </cell>
          <cell r="Z164">
            <v>30.016666666666666</v>
          </cell>
          <cell r="AA164">
            <v>30.016666666666666</v>
          </cell>
          <cell r="AB164">
            <v>30.016666666666666</v>
          </cell>
          <cell r="AC164">
            <v>30.016666666666666</v>
          </cell>
          <cell r="AD164">
            <v>30.016666666666666</v>
          </cell>
          <cell r="AE164">
            <v>30.016666666666666</v>
          </cell>
          <cell r="AF164">
            <v>30.016666666666666</v>
          </cell>
          <cell r="AG164">
            <v>30.016666666666666</v>
          </cell>
          <cell r="AH164">
            <v>360.19999999999987</v>
          </cell>
        </row>
        <row r="165">
          <cell r="V165">
            <v>15.939249999999999</v>
          </cell>
          <cell r="W165">
            <v>15.939249999999999</v>
          </cell>
          <cell r="X165">
            <v>15.939249999999999</v>
          </cell>
          <cell r="Y165">
            <v>15.939249999999999</v>
          </cell>
          <cell r="Z165">
            <v>15.939249999999999</v>
          </cell>
          <cell r="AA165">
            <v>15.939249999999999</v>
          </cell>
          <cell r="AB165">
            <v>15.939249999999999</v>
          </cell>
          <cell r="AC165">
            <v>15.939249999999999</v>
          </cell>
          <cell r="AD165">
            <v>15.939249999999999</v>
          </cell>
          <cell r="AE165">
            <v>15.939249999999999</v>
          </cell>
          <cell r="AF165">
            <v>15.939249999999999</v>
          </cell>
          <cell r="AG165">
            <v>15.939249999999999</v>
          </cell>
          <cell r="AH165">
            <v>191.27099999999996</v>
          </cell>
        </row>
        <row r="166">
          <cell r="V166">
            <v>64.591666666666669</v>
          </cell>
          <cell r="W166">
            <v>64.591666666666669</v>
          </cell>
          <cell r="X166">
            <v>64.591666666666669</v>
          </cell>
          <cell r="Y166">
            <v>64.591666666666669</v>
          </cell>
          <cell r="Z166">
            <v>64.591666666666669</v>
          </cell>
          <cell r="AA166">
            <v>64.591666666666669</v>
          </cell>
          <cell r="AB166">
            <v>64.591666666666669</v>
          </cell>
          <cell r="AC166">
            <v>64.591666666666669</v>
          </cell>
          <cell r="AD166">
            <v>64.591666666666669</v>
          </cell>
          <cell r="AE166">
            <v>64.591666666666669</v>
          </cell>
          <cell r="AF166">
            <v>64.591666666666669</v>
          </cell>
          <cell r="AG166">
            <v>64.591666666666669</v>
          </cell>
          <cell r="AH166">
            <v>775.10000000000025</v>
          </cell>
        </row>
        <row r="167">
          <cell r="V167">
            <v>15.75</v>
          </cell>
          <cell r="W167">
            <v>15.75</v>
          </cell>
          <cell r="X167">
            <v>15.75</v>
          </cell>
          <cell r="Y167">
            <v>15.75</v>
          </cell>
          <cell r="Z167">
            <v>15.75</v>
          </cell>
          <cell r="AA167">
            <v>15.75</v>
          </cell>
          <cell r="AB167">
            <v>15.75</v>
          </cell>
          <cell r="AC167">
            <v>15.75</v>
          </cell>
          <cell r="AD167">
            <v>15.75</v>
          </cell>
          <cell r="AE167">
            <v>15.75</v>
          </cell>
          <cell r="AF167">
            <v>15.75</v>
          </cell>
          <cell r="AG167">
            <v>15.75</v>
          </cell>
          <cell r="AH167">
            <v>189</v>
          </cell>
        </row>
        <row r="168">
          <cell r="V168">
            <v>22.37233333333333</v>
          </cell>
          <cell r="W168">
            <v>22.37233333333333</v>
          </cell>
          <cell r="X168">
            <v>22.37233333333333</v>
          </cell>
          <cell r="Y168">
            <v>22.37233333333333</v>
          </cell>
          <cell r="Z168">
            <v>22.37233333333333</v>
          </cell>
          <cell r="AA168">
            <v>22.37233333333333</v>
          </cell>
          <cell r="AB168">
            <v>22.37233333333333</v>
          </cell>
          <cell r="AC168">
            <v>22.37233333333333</v>
          </cell>
          <cell r="AD168">
            <v>22.37233333333333</v>
          </cell>
          <cell r="AE168">
            <v>22.37233333333333</v>
          </cell>
          <cell r="AF168">
            <v>22.37233333333333</v>
          </cell>
          <cell r="AG168">
            <v>22.37233333333333</v>
          </cell>
          <cell r="AH168">
            <v>268.46799999999996</v>
          </cell>
        </row>
        <row r="169"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</row>
        <row r="170">
          <cell r="V170">
            <v>13.262083333333333</v>
          </cell>
          <cell r="W170">
            <v>13.262083333333333</v>
          </cell>
          <cell r="X170">
            <v>13.262083333333333</v>
          </cell>
          <cell r="Y170">
            <v>13.262083333333333</v>
          </cell>
          <cell r="Z170">
            <v>13.262083333333333</v>
          </cell>
          <cell r="AA170">
            <v>13.262083333333333</v>
          </cell>
          <cell r="AB170">
            <v>13.262083333333333</v>
          </cell>
          <cell r="AC170">
            <v>13.262083333333333</v>
          </cell>
          <cell r="AD170">
            <v>13.262083333333333</v>
          </cell>
          <cell r="AE170">
            <v>13.262083333333333</v>
          </cell>
          <cell r="AF170">
            <v>13.262083333333333</v>
          </cell>
          <cell r="AG170">
            <v>13.262083333333333</v>
          </cell>
          <cell r="AH170">
            <v>159.14499999999998</v>
          </cell>
        </row>
        <row r="171">
          <cell r="V171">
            <v>172.47433333333331</v>
          </cell>
          <cell r="W171">
            <v>172.47433333333331</v>
          </cell>
          <cell r="X171">
            <v>172.47433333333331</v>
          </cell>
          <cell r="Y171">
            <v>172.47433333333331</v>
          </cell>
          <cell r="Z171">
            <v>172.47433333333331</v>
          </cell>
          <cell r="AA171">
            <v>172.47433333333331</v>
          </cell>
          <cell r="AB171">
            <v>172.47433333333331</v>
          </cell>
          <cell r="AC171">
            <v>172.47433333333331</v>
          </cell>
          <cell r="AD171">
            <v>172.47433333333331</v>
          </cell>
          <cell r="AE171">
            <v>172.47433333333331</v>
          </cell>
          <cell r="AF171">
            <v>172.47433333333331</v>
          </cell>
          <cell r="AG171">
            <v>172.47433333333331</v>
          </cell>
          <cell r="AH171">
            <v>2069.6919999999996</v>
          </cell>
        </row>
        <row r="172">
          <cell r="V172">
            <v>79.617249999999999</v>
          </cell>
          <cell r="W172">
            <v>79.617249999999999</v>
          </cell>
          <cell r="X172">
            <v>79.617249999999999</v>
          </cell>
          <cell r="Y172">
            <v>79.617249999999999</v>
          </cell>
          <cell r="Z172">
            <v>79.617249999999999</v>
          </cell>
          <cell r="AA172">
            <v>79.617249999999999</v>
          </cell>
          <cell r="AB172">
            <v>79.617249999999999</v>
          </cell>
          <cell r="AC172">
            <v>79.617249999999999</v>
          </cell>
          <cell r="AD172">
            <v>79.617249999999999</v>
          </cell>
          <cell r="AE172">
            <v>79.617249999999999</v>
          </cell>
          <cell r="AF172">
            <v>79.617249999999999</v>
          </cell>
          <cell r="AG172">
            <v>79.617249999999999</v>
          </cell>
          <cell r="AH172">
            <v>955.40700000000004</v>
          </cell>
        </row>
        <row r="173"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</row>
        <row r="174">
          <cell r="V174">
            <v>44.696833333333331</v>
          </cell>
          <cell r="W174">
            <v>44.696833333333331</v>
          </cell>
          <cell r="X174">
            <v>44.696833333333331</v>
          </cell>
          <cell r="Y174">
            <v>44.696833333333331</v>
          </cell>
          <cell r="Z174">
            <v>44.696833333333331</v>
          </cell>
          <cell r="AA174">
            <v>44.696833333333331</v>
          </cell>
          <cell r="AB174">
            <v>44.696833333333331</v>
          </cell>
          <cell r="AC174">
            <v>44.696833333333331</v>
          </cell>
          <cell r="AD174">
            <v>44.696833333333331</v>
          </cell>
          <cell r="AE174">
            <v>44.696833333333331</v>
          </cell>
          <cell r="AF174">
            <v>44.696833333333331</v>
          </cell>
          <cell r="AG174">
            <v>44.696833333333331</v>
          </cell>
          <cell r="AH174">
            <v>536.36199999999985</v>
          </cell>
        </row>
        <row r="175"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</row>
        <row r="176">
          <cell r="V176">
            <v>38.75</v>
          </cell>
          <cell r="W176">
            <v>38.75</v>
          </cell>
          <cell r="X176">
            <v>38.75</v>
          </cell>
          <cell r="Y176">
            <v>38.75</v>
          </cell>
          <cell r="Z176">
            <v>38.75</v>
          </cell>
          <cell r="AA176">
            <v>38.75</v>
          </cell>
          <cell r="AB176">
            <v>38.75</v>
          </cell>
          <cell r="AC176">
            <v>38.75</v>
          </cell>
          <cell r="AD176">
            <v>38.75</v>
          </cell>
          <cell r="AE176">
            <v>38.75</v>
          </cell>
          <cell r="AF176">
            <v>38.75</v>
          </cell>
          <cell r="AG176">
            <v>38.75</v>
          </cell>
          <cell r="AH176">
            <v>465</v>
          </cell>
        </row>
        <row r="177">
          <cell r="V177">
            <v>82.406583333333344</v>
          </cell>
          <cell r="W177">
            <v>82.406583333333344</v>
          </cell>
          <cell r="X177">
            <v>82.406583333333344</v>
          </cell>
          <cell r="Y177">
            <v>82.406583333333344</v>
          </cell>
          <cell r="Z177">
            <v>82.406583333333344</v>
          </cell>
          <cell r="AA177">
            <v>82.406583333333344</v>
          </cell>
          <cell r="AB177">
            <v>82.406583333333344</v>
          </cell>
          <cell r="AC177">
            <v>82.406583333333344</v>
          </cell>
          <cell r="AD177">
            <v>82.406583333333344</v>
          </cell>
          <cell r="AE177">
            <v>82.406583333333344</v>
          </cell>
          <cell r="AF177">
            <v>82.406583333333344</v>
          </cell>
          <cell r="AG177">
            <v>82.406583333333344</v>
          </cell>
          <cell r="AH177">
            <v>988.87900000000036</v>
          </cell>
        </row>
        <row r="178">
          <cell r="V178">
            <v>6.1631666666666671</v>
          </cell>
          <cell r="W178">
            <v>6.1631666666666671</v>
          </cell>
          <cell r="X178">
            <v>6.1631666666666671</v>
          </cell>
          <cell r="Y178">
            <v>6.1631666666666671</v>
          </cell>
          <cell r="Z178">
            <v>6.1631666666666671</v>
          </cell>
          <cell r="AA178">
            <v>6.1631666666666671</v>
          </cell>
          <cell r="AB178">
            <v>6.1631666666666671</v>
          </cell>
          <cell r="AC178">
            <v>6.1631666666666671</v>
          </cell>
          <cell r="AD178">
            <v>6.1631666666666671</v>
          </cell>
          <cell r="AE178">
            <v>6.1631666666666671</v>
          </cell>
          <cell r="AF178">
            <v>6.1631666666666671</v>
          </cell>
          <cell r="AG178">
            <v>6.1631666666666671</v>
          </cell>
          <cell r="AH178">
            <v>73.958000000000013</v>
          </cell>
        </row>
        <row r="179">
          <cell r="V179">
            <v>10653.450166666667</v>
          </cell>
          <cell r="W179">
            <v>10653.450166666667</v>
          </cell>
          <cell r="X179">
            <v>10653.450166666667</v>
          </cell>
          <cell r="Y179">
            <v>10653.450166666667</v>
          </cell>
          <cell r="Z179">
            <v>10653.450166666667</v>
          </cell>
          <cell r="AA179">
            <v>10653.450166666667</v>
          </cell>
          <cell r="AB179">
            <v>10653.450166666667</v>
          </cell>
          <cell r="AC179">
            <v>10653.450166666667</v>
          </cell>
          <cell r="AD179">
            <v>10653.450166666667</v>
          </cell>
          <cell r="AE179">
            <v>10653.450166666667</v>
          </cell>
          <cell r="AF179">
            <v>10653.450166666667</v>
          </cell>
          <cell r="AG179">
            <v>10653.450166666667</v>
          </cell>
          <cell r="AH179">
            <v>127841.40199999997</v>
          </cell>
        </row>
        <row r="180">
          <cell r="V180">
            <v>10653.450166666667</v>
          </cell>
          <cell r="W180">
            <v>10653.450166666667</v>
          </cell>
          <cell r="X180">
            <v>10653.450166666667</v>
          </cell>
          <cell r="Y180">
            <v>10653.450166666667</v>
          </cell>
          <cell r="Z180">
            <v>10653.450166666667</v>
          </cell>
          <cell r="AA180">
            <v>10653.450166666667</v>
          </cell>
          <cell r="AB180">
            <v>10653.450166666667</v>
          </cell>
          <cell r="AC180">
            <v>10653.450166666667</v>
          </cell>
          <cell r="AD180">
            <v>10653.450166666667</v>
          </cell>
          <cell r="AE180">
            <v>10653.450166666667</v>
          </cell>
          <cell r="AF180">
            <v>10653.450166666667</v>
          </cell>
          <cell r="AG180">
            <v>10653.450166666667</v>
          </cell>
          <cell r="AH180">
            <v>127841.40199999997</v>
          </cell>
        </row>
        <row r="184"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6"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</row>
        <row r="187"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</row>
        <row r="188"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</row>
        <row r="189"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</row>
        <row r="191"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</row>
        <row r="193"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</row>
        <row r="194"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</row>
        <row r="195">
          <cell r="AH195">
            <v>0</v>
          </cell>
        </row>
        <row r="198"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</row>
        <row r="199"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</row>
        <row r="200"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</row>
        <row r="201"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</row>
        <row r="202"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</row>
        <row r="203"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</row>
        <row r="204"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</row>
        <row r="205"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</row>
        <row r="206"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</row>
        <row r="208"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</row>
        <row r="209"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</row>
        <row r="210"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</row>
        <row r="211"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</row>
        <row r="212"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</row>
        <row r="214"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</row>
        <row r="215"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</row>
        <row r="216"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</row>
        <row r="217"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</row>
        <row r="218"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</row>
        <row r="219"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</row>
        <row r="220"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</row>
        <row r="221"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</row>
        <row r="222"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</row>
        <row r="223"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</row>
        <row r="224"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</row>
        <row r="225"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</row>
        <row r="226"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</row>
        <row r="227"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</row>
        <row r="228"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</row>
        <row r="229"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</row>
        <row r="230"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</row>
        <row r="231"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</row>
        <row r="232"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</row>
        <row r="233"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</row>
        <row r="234"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</row>
        <row r="236"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</row>
        <row r="237"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</row>
        <row r="238"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</row>
        <row r="239"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</row>
        <row r="240"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</row>
        <row r="241"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</row>
        <row r="242"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</row>
        <row r="243"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</row>
        <row r="244"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</row>
        <row r="245"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</row>
        <row r="246"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</row>
        <row r="247"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</row>
        <row r="248"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</row>
        <row r="250"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</row>
        <row r="251"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</row>
        <row r="252">
          <cell r="V252">
            <v>540.77508896797156</v>
          </cell>
          <cell r="W252">
            <v>540.77508896797156</v>
          </cell>
          <cell r="X252">
            <v>540.77508896797156</v>
          </cell>
          <cell r="Y252">
            <v>540.77508896797156</v>
          </cell>
          <cell r="Z252">
            <v>540.77508896797156</v>
          </cell>
          <cell r="AA252">
            <v>540.77508896797156</v>
          </cell>
          <cell r="AB252">
            <v>540.77508896797156</v>
          </cell>
          <cell r="AC252">
            <v>540.77508896797156</v>
          </cell>
          <cell r="AD252">
            <v>540.77508896797156</v>
          </cell>
          <cell r="AE252">
            <v>540.77508896797156</v>
          </cell>
          <cell r="AF252">
            <v>540.77508896797156</v>
          </cell>
          <cell r="AG252">
            <v>540.77508896797156</v>
          </cell>
          <cell r="AH252">
            <v>6489.30106761566</v>
          </cell>
        </row>
        <row r="253">
          <cell r="V253">
            <v>254.54962672133684</v>
          </cell>
          <cell r="W253">
            <v>254.54962672133684</v>
          </cell>
          <cell r="X253">
            <v>254.54962672133684</v>
          </cell>
          <cell r="Y253">
            <v>254.54962672133684</v>
          </cell>
          <cell r="Z253">
            <v>254.54962672133684</v>
          </cell>
          <cell r="AA253">
            <v>254.54962672133684</v>
          </cell>
          <cell r="AB253">
            <v>254.54962672133684</v>
          </cell>
          <cell r="AC253">
            <v>254.54962672133684</v>
          </cell>
          <cell r="AD253">
            <v>254.54962672133684</v>
          </cell>
          <cell r="AE253">
            <v>254.54962672133684</v>
          </cell>
          <cell r="AF253">
            <v>254.54962672133684</v>
          </cell>
          <cell r="AG253">
            <v>254.54962672133684</v>
          </cell>
          <cell r="AH253">
            <v>3054.5955206560411</v>
          </cell>
        </row>
        <row r="254">
          <cell r="V254">
            <v>894.27088233018719</v>
          </cell>
          <cell r="W254">
            <v>894.27088233018719</v>
          </cell>
          <cell r="X254">
            <v>894.27088233018719</v>
          </cell>
          <cell r="Y254">
            <v>894.27088233018719</v>
          </cell>
          <cell r="Z254">
            <v>894.27088233018719</v>
          </cell>
          <cell r="AA254">
            <v>894.27088233018719</v>
          </cell>
          <cell r="AB254">
            <v>894.27088233018719</v>
          </cell>
          <cell r="AC254">
            <v>894.27088233018719</v>
          </cell>
          <cell r="AD254">
            <v>894.27088233018719</v>
          </cell>
          <cell r="AE254">
            <v>894.27088233018719</v>
          </cell>
          <cell r="AF254">
            <v>894.27088233018719</v>
          </cell>
          <cell r="AG254">
            <v>894.27088233018719</v>
          </cell>
          <cell r="AH254">
            <v>10731.250587962246</v>
          </cell>
        </row>
        <row r="255">
          <cell r="V255">
            <v>110.21231432771158</v>
          </cell>
          <cell r="W255">
            <v>110.21231432771158</v>
          </cell>
          <cell r="X255">
            <v>110.21231432771158</v>
          </cell>
          <cell r="Y255">
            <v>110.21231432771158</v>
          </cell>
          <cell r="Z255">
            <v>110.21231432771158</v>
          </cell>
          <cell r="AA255">
            <v>110.21231432771158</v>
          </cell>
          <cell r="AB255">
            <v>110.21231432771158</v>
          </cell>
          <cell r="AC255">
            <v>110.21231432771158</v>
          </cell>
          <cell r="AD255">
            <v>110.21231432771158</v>
          </cell>
          <cell r="AE255">
            <v>110.21231432771158</v>
          </cell>
          <cell r="AF255">
            <v>110.21231432771158</v>
          </cell>
          <cell r="AG255">
            <v>110.21231432771158</v>
          </cell>
          <cell r="AH255">
            <v>1322.547771932539</v>
          </cell>
        </row>
        <row r="256">
          <cell r="V256">
            <v>31.267641768528549</v>
          </cell>
          <cell r="W256">
            <v>31.267641768528549</v>
          </cell>
          <cell r="X256">
            <v>31.267641768528549</v>
          </cell>
          <cell r="Y256">
            <v>31.267641768528549</v>
          </cell>
          <cell r="Z256">
            <v>31.267641768528549</v>
          </cell>
          <cell r="AA256">
            <v>31.267641768528549</v>
          </cell>
          <cell r="AB256">
            <v>31.267641768528549</v>
          </cell>
          <cell r="AC256">
            <v>31.267641768528549</v>
          </cell>
          <cell r="AD256">
            <v>31.267641768528549</v>
          </cell>
          <cell r="AE256">
            <v>31.267641768528549</v>
          </cell>
          <cell r="AF256">
            <v>31.267641768528549</v>
          </cell>
          <cell r="AG256">
            <v>31.267641768528549</v>
          </cell>
          <cell r="AH256">
            <v>375.2117012223427</v>
          </cell>
        </row>
        <row r="257">
          <cell r="V257">
            <v>582.98232341791731</v>
          </cell>
          <cell r="W257">
            <v>582.98232341791731</v>
          </cell>
          <cell r="X257">
            <v>582.98232341791731</v>
          </cell>
          <cell r="Y257">
            <v>582.98232341791731</v>
          </cell>
          <cell r="Z257">
            <v>582.98232341791731</v>
          </cell>
          <cell r="AA257">
            <v>582.98232341791731</v>
          </cell>
          <cell r="AB257">
            <v>582.98232341791731</v>
          </cell>
          <cell r="AC257">
            <v>582.98232341791731</v>
          </cell>
          <cell r="AD257">
            <v>582.98232341791731</v>
          </cell>
          <cell r="AE257">
            <v>582.98232341791731</v>
          </cell>
          <cell r="AF257">
            <v>582.98232341791731</v>
          </cell>
          <cell r="AG257">
            <v>582.98232341791731</v>
          </cell>
          <cell r="AH257">
            <v>6995.7878810150096</v>
          </cell>
        </row>
        <row r="258">
          <cell r="V258">
            <v>220.42462865542316</v>
          </cell>
          <cell r="W258">
            <v>220.42462865542316</v>
          </cell>
          <cell r="X258">
            <v>220.42462865542316</v>
          </cell>
          <cell r="Y258">
            <v>220.42462865542316</v>
          </cell>
          <cell r="Z258">
            <v>220.42462865542316</v>
          </cell>
          <cell r="AA258">
            <v>220.42462865542316</v>
          </cell>
          <cell r="AB258">
            <v>220.42462865542316</v>
          </cell>
          <cell r="AC258">
            <v>220.42462865542316</v>
          </cell>
          <cell r="AD258">
            <v>220.42462865542316</v>
          </cell>
          <cell r="AE258">
            <v>220.42462865542316</v>
          </cell>
          <cell r="AF258">
            <v>220.42462865542316</v>
          </cell>
          <cell r="AG258">
            <v>220.42462865542316</v>
          </cell>
          <cell r="AH258">
            <v>2645.0955438650781</v>
          </cell>
        </row>
        <row r="259">
          <cell r="V259">
            <v>5.143241335293208</v>
          </cell>
          <cell r="W259">
            <v>5.143241335293208</v>
          </cell>
          <cell r="X259">
            <v>5.143241335293208</v>
          </cell>
          <cell r="Y259">
            <v>5.143241335293208</v>
          </cell>
          <cell r="Z259">
            <v>5.143241335293208</v>
          </cell>
          <cell r="AA259">
            <v>5.143241335293208</v>
          </cell>
          <cell r="AB259">
            <v>5.143241335293208</v>
          </cell>
          <cell r="AC259">
            <v>5.143241335293208</v>
          </cell>
          <cell r="AD259">
            <v>5.143241335293208</v>
          </cell>
          <cell r="AE259">
            <v>5.143241335293208</v>
          </cell>
          <cell r="AF259">
            <v>5.143241335293208</v>
          </cell>
          <cell r="AG259">
            <v>5.143241335293208</v>
          </cell>
          <cell r="AH259">
            <v>61.718896023518511</v>
          </cell>
        </row>
        <row r="260">
          <cell r="V260">
            <v>266.0606906622312</v>
          </cell>
          <cell r="W260">
            <v>266.0606906622312</v>
          </cell>
          <cell r="X260">
            <v>266.0606906622312</v>
          </cell>
          <cell r="Y260">
            <v>266.0606906622312</v>
          </cell>
          <cell r="Z260">
            <v>266.0606906622312</v>
          </cell>
          <cell r="AA260">
            <v>266.0606906622312</v>
          </cell>
          <cell r="AB260">
            <v>266.0606906622312</v>
          </cell>
          <cell r="AC260">
            <v>266.0606906622312</v>
          </cell>
          <cell r="AD260">
            <v>266.0606906622312</v>
          </cell>
          <cell r="AE260">
            <v>266.0606906622312</v>
          </cell>
          <cell r="AF260">
            <v>266.0606906622312</v>
          </cell>
          <cell r="AG260">
            <v>266.0606906622312</v>
          </cell>
          <cell r="AH260">
            <v>3192.7282879467734</v>
          </cell>
        </row>
        <row r="261">
          <cell r="V261">
            <v>110.53886933312702</v>
          </cell>
          <cell r="W261">
            <v>110.53886933312702</v>
          </cell>
          <cell r="X261">
            <v>110.53886933312702</v>
          </cell>
          <cell r="Y261">
            <v>110.53886933312702</v>
          </cell>
          <cell r="Z261">
            <v>110.53886933312702</v>
          </cell>
          <cell r="AA261">
            <v>110.53886933312702</v>
          </cell>
          <cell r="AB261">
            <v>110.53886933312702</v>
          </cell>
          <cell r="AC261">
            <v>110.53886933312702</v>
          </cell>
          <cell r="AD261">
            <v>110.53886933312702</v>
          </cell>
          <cell r="AE261">
            <v>110.53886933312702</v>
          </cell>
          <cell r="AF261">
            <v>110.53886933312702</v>
          </cell>
          <cell r="AG261">
            <v>110.53886933312702</v>
          </cell>
          <cell r="AH261">
            <v>1326.4664319975238</v>
          </cell>
        </row>
        <row r="262">
          <cell r="V262">
            <v>167.19616277270617</v>
          </cell>
          <cell r="W262">
            <v>167.19616277270617</v>
          </cell>
          <cell r="X262">
            <v>167.19616277270617</v>
          </cell>
          <cell r="Y262">
            <v>167.19616277270617</v>
          </cell>
          <cell r="Z262">
            <v>167.19616277270617</v>
          </cell>
          <cell r="AA262">
            <v>167.19616277270617</v>
          </cell>
          <cell r="AB262">
            <v>167.19616277270617</v>
          </cell>
          <cell r="AC262">
            <v>167.19616277270617</v>
          </cell>
          <cell r="AD262">
            <v>167.19616277270617</v>
          </cell>
          <cell r="AE262">
            <v>167.19616277270617</v>
          </cell>
          <cell r="AF262">
            <v>167.19616277270617</v>
          </cell>
          <cell r="AG262">
            <v>167.19616277270617</v>
          </cell>
          <cell r="AH262">
            <v>2006.3539532724742</v>
          </cell>
        </row>
        <row r="263">
          <cell r="V263">
            <v>12.082535200371344</v>
          </cell>
          <cell r="W263">
            <v>12.082535200371344</v>
          </cell>
          <cell r="X263">
            <v>12.082535200371344</v>
          </cell>
          <cell r="Y263">
            <v>12.082535200371344</v>
          </cell>
          <cell r="Z263">
            <v>12.082535200371344</v>
          </cell>
          <cell r="AA263">
            <v>12.082535200371344</v>
          </cell>
          <cell r="AB263">
            <v>12.082535200371344</v>
          </cell>
          <cell r="AC263">
            <v>12.082535200371344</v>
          </cell>
          <cell r="AD263">
            <v>12.082535200371344</v>
          </cell>
          <cell r="AE263">
            <v>12.082535200371344</v>
          </cell>
          <cell r="AF263">
            <v>12.082535200371344</v>
          </cell>
          <cell r="AG263">
            <v>12.082535200371344</v>
          </cell>
          <cell r="AH263">
            <v>144.99042240445613</v>
          </cell>
        </row>
        <row r="264">
          <cell r="V264">
            <v>73.474876218474378</v>
          </cell>
          <cell r="W264">
            <v>73.474876218474378</v>
          </cell>
          <cell r="X264">
            <v>73.474876218474378</v>
          </cell>
          <cell r="Y264">
            <v>73.474876218474378</v>
          </cell>
          <cell r="Z264">
            <v>73.474876218474378</v>
          </cell>
          <cell r="AA264">
            <v>73.474876218474378</v>
          </cell>
          <cell r="AB264">
            <v>73.474876218474378</v>
          </cell>
          <cell r="AC264">
            <v>73.474876218474378</v>
          </cell>
          <cell r="AD264">
            <v>73.474876218474378</v>
          </cell>
          <cell r="AE264">
            <v>73.474876218474378</v>
          </cell>
          <cell r="AF264">
            <v>73.474876218474378</v>
          </cell>
          <cell r="AG264">
            <v>73.474876218474378</v>
          </cell>
          <cell r="AH264">
            <v>881.69851462169254</v>
          </cell>
        </row>
        <row r="265">
          <cell r="V265">
            <v>734.7487621847439</v>
          </cell>
          <cell r="W265">
            <v>734.7487621847439</v>
          </cell>
          <cell r="X265">
            <v>734.7487621847439</v>
          </cell>
          <cell r="Y265">
            <v>734.7487621847439</v>
          </cell>
          <cell r="Z265">
            <v>734.7487621847439</v>
          </cell>
          <cell r="AA265">
            <v>734.7487621847439</v>
          </cell>
          <cell r="AB265">
            <v>734.7487621847439</v>
          </cell>
          <cell r="AC265">
            <v>734.7487621847439</v>
          </cell>
          <cell r="AD265">
            <v>734.7487621847439</v>
          </cell>
          <cell r="AE265">
            <v>734.7487621847439</v>
          </cell>
          <cell r="AF265">
            <v>734.7487621847439</v>
          </cell>
          <cell r="AG265">
            <v>734.7487621847439</v>
          </cell>
          <cell r="AH265">
            <v>8816.9851462169263</v>
          </cell>
        </row>
        <row r="266">
          <cell r="V266">
            <v>41.635763190468822</v>
          </cell>
          <cell r="W266">
            <v>41.635763190468822</v>
          </cell>
          <cell r="X266">
            <v>41.635763190468822</v>
          </cell>
          <cell r="Y266">
            <v>41.635763190468822</v>
          </cell>
          <cell r="Z266">
            <v>41.635763190468822</v>
          </cell>
          <cell r="AA266">
            <v>41.635763190468822</v>
          </cell>
          <cell r="AB266">
            <v>41.635763190468822</v>
          </cell>
          <cell r="AC266">
            <v>41.635763190468822</v>
          </cell>
          <cell r="AD266">
            <v>41.635763190468822</v>
          </cell>
          <cell r="AE266">
            <v>41.635763190468822</v>
          </cell>
          <cell r="AF266">
            <v>41.635763190468822</v>
          </cell>
          <cell r="AG266">
            <v>41.635763190468822</v>
          </cell>
          <cell r="AH266">
            <v>499.62915828562586</v>
          </cell>
        </row>
        <row r="267">
          <cell r="V267">
            <v>9.3884564056939492</v>
          </cell>
          <cell r="W267">
            <v>9.3884564056939492</v>
          </cell>
          <cell r="X267">
            <v>9.3884564056939492</v>
          </cell>
          <cell r="Y267">
            <v>9.3884564056939492</v>
          </cell>
          <cell r="Z267">
            <v>9.3884564056939492</v>
          </cell>
          <cell r="AA267">
            <v>9.3884564056939492</v>
          </cell>
          <cell r="AB267">
            <v>9.3884564056939492</v>
          </cell>
          <cell r="AC267">
            <v>9.3884564056939492</v>
          </cell>
          <cell r="AD267">
            <v>9.3884564056939492</v>
          </cell>
          <cell r="AE267">
            <v>9.3884564056939492</v>
          </cell>
          <cell r="AF267">
            <v>9.3884564056939492</v>
          </cell>
          <cell r="AG267">
            <v>9.3884564056939492</v>
          </cell>
          <cell r="AH267">
            <v>112.66147686832737</v>
          </cell>
        </row>
        <row r="268">
          <cell r="V268">
            <v>3.9186600649853012</v>
          </cell>
          <cell r="W268">
            <v>3.9186600649853012</v>
          </cell>
          <cell r="X268">
            <v>3.9186600649853012</v>
          </cell>
          <cell r="Y268">
            <v>3.9186600649853012</v>
          </cell>
          <cell r="Z268">
            <v>3.9186600649853012</v>
          </cell>
          <cell r="AA268">
            <v>3.9186600649853012</v>
          </cell>
          <cell r="AB268">
            <v>3.9186600649853012</v>
          </cell>
          <cell r="AC268">
            <v>3.9186600649853012</v>
          </cell>
          <cell r="AD268">
            <v>3.9186600649853012</v>
          </cell>
          <cell r="AE268">
            <v>3.9186600649853012</v>
          </cell>
          <cell r="AF268">
            <v>3.9186600649853012</v>
          </cell>
          <cell r="AG268">
            <v>3.9186600649853012</v>
          </cell>
          <cell r="AH268">
            <v>47.023920779823619</v>
          </cell>
        </row>
        <row r="269">
          <cell r="V269">
            <v>41.962318195884265</v>
          </cell>
          <cell r="W269">
            <v>41.962318195884265</v>
          </cell>
          <cell r="X269">
            <v>41.962318195884265</v>
          </cell>
          <cell r="Y269">
            <v>41.962318195884265</v>
          </cell>
          <cell r="Z269">
            <v>41.962318195884265</v>
          </cell>
          <cell r="AA269">
            <v>41.962318195884265</v>
          </cell>
          <cell r="AB269">
            <v>41.962318195884265</v>
          </cell>
          <cell r="AC269">
            <v>41.962318195884265</v>
          </cell>
          <cell r="AD269">
            <v>41.962318195884265</v>
          </cell>
          <cell r="AE269">
            <v>41.962318195884265</v>
          </cell>
          <cell r="AF269">
            <v>41.962318195884265</v>
          </cell>
          <cell r="AG269">
            <v>41.962318195884265</v>
          </cell>
          <cell r="AH269">
            <v>503.54781835061129</v>
          </cell>
        </row>
        <row r="270">
          <cell r="V270">
            <v>33.798443060498222</v>
          </cell>
          <cell r="W270">
            <v>33.798443060498222</v>
          </cell>
          <cell r="X270">
            <v>33.798443060498222</v>
          </cell>
          <cell r="Y270">
            <v>33.798443060498222</v>
          </cell>
          <cell r="Z270">
            <v>33.798443060498222</v>
          </cell>
          <cell r="AA270">
            <v>33.798443060498222</v>
          </cell>
          <cell r="AB270">
            <v>33.798443060498222</v>
          </cell>
          <cell r="AC270">
            <v>33.798443060498222</v>
          </cell>
          <cell r="AD270">
            <v>33.798443060498222</v>
          </cell>
          <cell r="AE270">
            <v>33.798443060498222</v>
          </cell>
          <cell r="AF270">
            <v>33.798443060498222</v>
          </cell>
          <cell r="AG270">
            <v>33.798443060498222</v>
          </cell>
          <cell r="AH270">
            <v>405.58131672597875</v>
          </cell>
        </row>
        <row r="271">
          <cell r="V271">
            <v>14.531697740987157</v>
          </cell>
          <cell r="W271">
            <v>14.531697740987157</v>
          </cell>
          <cell r="X271">
            <v>14.531697740987157</v>
          </cell>
          <cell r="Y271">
            <v>14.531697740987157</v>
          </cell>
          <cell r="Z271">
            <v>14.531697740987157</v>
          </cell>
          <cell r="AA271">
            <v>14.531697740987157</v>
          </cell>
          <cell r="AB271">
            <v>14.531697740987157</v>
          </cell>
          <cell r="AC271">
            <v>14.531697740987157</v>
          </cell>
          <cell r="AD271">
            <v>14.531697740987157</v>
          </cell>
          <cell r="AE271">
            <v>14.531697740987157</v>
          </cell>
          <cell r="AF271">
            <v>14.531697740987157</v>
          </cell>
          <cell r="AG271">
            <v>14.531697740987157</v>
          </cell>
          <cell r="AH271">
            <v>174.38037289184592</v>
          </cell>
        </row>
        <row r="272">
          <cell r="V272">
            <v>1.1429425189540461</v>
          </cell>
          <cell r="W272">
            <v>1.1429425189540461</v>
          </cell>
          <cell r="X272">
            <v>1.1429425189540461</v>
          </cell>
          <cell r="Y272">
            <v>1.1429425189540461</v>
          </cell>
          <cell r="Z272">
            <v>1.1429425189540461</v>
          </cell>
          <cell r="AA272">
            <v>1.1429425189540461</v>
          </cell>
          <cell r="AB272">
            <v>1.1429425189540461</v>
          </cell>
          <cell r="AC272">
            <v>1.1429425189540461</v>
          </cell>
          <cell r="AD272">
            <v>1.1429425189540461</v>
          </cell>
          <cell r="AE272">
            <v>1.1429425189540461</v>
          </cell>
          <cell r="AF272">
            <v>1.1429425189540461</v>
          </cell>
          <cell r="AG272">
            <v>1.1429425189540461</v>
          </cell>
          <cell r="AH272">
            <v>13.715310227448549</v>
          </cell>
        </row>
        <row r="273"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</row>
        <row r="274"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</row>
        <row r="275"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</row>
        <row r="276"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</row>
        <row r="277"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</row>
        <row r="278"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</row>
        <row r="279"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</row>
        <row r="280"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</row>
        <row r="281"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</row>
        <row r="282"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</row>
        <row r="283">
          <cell r="V283">
            <v>93.671200000004319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93.671200000004319</v>
          </cell>
        </row>
        <row r="284"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</row>
        <row r="285"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</row>
        <row r="286"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</row>
        <row r="287"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</row>
        <row r="288"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</row>
        <row r="289"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</row>
        <row r="290"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</row>
        <row r="291"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</row>
        <row r="292"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</row>
        <row r="293"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</row>
        <row r="294"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</row>
        <row r="295"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</row>
        <row r="296"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</row>
        <row r="297"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</row>
        <row r="298"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</row>
        <row r="299"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</row>
        <row r="300"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</row>
        <row r="301"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</row>
        <row r="302"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</row>
        <row r="303"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</row>
        <row r="304"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</row>
        <row r="305"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</row>
        <row r="306"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</row>
        <row r="307"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</row>
        <row r="308"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</row>
        <row r="309"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</row>
        <row r="310"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</row>
        <row r="311"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</row>
        <row r="312">
          <cell r="V312">
            <v>113.55833333333334</v>
          </cell>
          <cell r="W312">
            <v>113.55833333333334</v>
          </cell>
          <cell r="X312">
            <v>113.55833333333334</v>
          </cell>
          <cell r="Y312">
            <v>113.55833333333334</v>
          </cell>
          <cell r="Z312">
            <v>113.55833333333334</v>
          </cell>
          <cell r="AA312">
            <v>113.55833333333334</v>
          </cell>
          <cell r="AB312">
            <v>113.55833333333334</v>
          </cell>
          <cell r="AC312">
            <v>113.55833333333334</v>
          </cell>
          <cell r="AD312">
            <v>113.55833333333334</v>
          </cell>
          <cell r="AE312">
            <v>113.55833333333334</v>
          </cell>
          <cell r="AF312">
            <v>113.55833333332725</v>
          </cell>
          <cell r="AG312">
            <v>0</v>
          </cell>
          <cell r="AH312">
            <v>1249.141666666661</v>
          </cell>
        </row>
        <row r="313"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</row>
        <row r="314"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</row>
        <row r="315"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</row>
        <row r="316">
          <cell r="V316">
            <v>91.591666666666669</v>
          </cell>
          <cell r="W316">
            <v>91.591666666666669</v>
          </cell>
          <cell r="X316">
            <v>91.591666666666669</v>
          </cell>
          <cell r="Y316">
            <v>91.591666666666669</v>
          </cell>
          <cell r="Z316">
            <v>91.591666666666669</v>
          </cell>
          <cell r="AA316">
            <v>91.591666666666669</v>
          </cell>
          <cell r="AB316">
            <v>91.591666666666669</v>
          </cell>
          <cell r="AC316">
            <v>91.591666666666669</v>
          </cell>
          <cell r="AD316">
            <v>91.591666666666669</v>
          </cell>
          <cell r="AE316">
            <v>91.591666666666669</v>
          </cell>
          <cell r="AF316">
            <v>91.591666666666669</v>
          </cell>
          <cell r="AG316">
            <v>91.591666666666669</v>
          </cell>
          <cell r="AH316">
            <v>1099.1000000000001</v>
          </cell>
        </row>
        <row r="317">
          <cell r="V317">
            <v>54.684416666666664</v>
          </cell>
          <cell r="W317">
            <v>54.684416666666664</v>
          </cell>
          <cell r="X317">
            <v>54.684416666666664</v>
          </cell>
          <cell r="Y317">
            <v>54.684416666666664</v>
          </cell>
          <cell r="Z317">
            <v>54.684416666666664</v>
          </cell>
          <cell r="AA317">
            <v>54.684416666666664</v>
          </cell>
          <cell r="AB317">
            <v>54.684416666666664</v>
          </cell>
          <cell r="AC317">
            <v>54.684416666666664</v>
          </cell>
          <cell r="AD317">
            <v>54.684416666666664</v>
          </cell>
          <cell r="AE317">
            <v>54.684416666666664</v>
          </cell>
          <cell r="AF317">
            <v>54.684416666666664</v>
          </cell>
          <cell r="AG317">
            <v>54.684416666666664</v>
          </cell>
          <cell r="AH317">
            <v>656.21299999999997</v>
          </cell>
        </row>
        <row r="318"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</row>
        <row r="319"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</row>
        <row r="320"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</row>
        <row r="323">
          <cell r="V323">
            <v>66.778333333333336</v>
          </cell>
          <cell r="W323">
            <v>66.778333333333336</v>
          </cell>
          <cell r="X323">
            <v>66.778333333333336</v>
          </cell>
          <cell r="Y323">
            <v>66.778333333333336</v>
          </cell>
          <cell r="Z323">
            <v>66.778333333333336</v>
          </cell>
          <cell r="AA323">
            <v>66.778333333333336</v>
          </cell>
          <cell r="AB323">
            <v>66.778333333333336</v>
          </cell>
          <cell r="AC323">
            <v>66.778333333333336</v>
          </cell>
          <cell r="AD323">
            <v>66.778333333333336</v>
          </cell>
          <cell r="AE323">
            <v>66.778333333333336</v>
          </cell>
          <cell r="AF323">
            <v>66.778333333333336</v>
          </cell>
          <cell r="AG323">
            <v>66.778333333333336</v>
          </cell>
          <cell r="AH323">
            <v>801.3399999999998</v>
          </cell>
        </row>
        <row r="324">
          <cell r="V324">
            <v>107.65899999999999</v>
          </cell>
          <cell r="W324">
            <v>107.65899999999999</v>
          </cell>
          <cell r="X324">
            <v>107.65899999999999</v>
          </cell>
          <cell r="Y324">
            <v>107.65899999999999</v>
          </cell>
          <cell r="Z324">
            <v>107.65899999999999</v>
          </cell>
          <cell r="AA324">
            <v>107.65899999999999</v>
          </cell>
          <cell r="AB324">
            <v>107.65899999999999</v>
          </cell>
          <cell r="AC324">
            <v>107.65899999999999</v>
          </cell>
          <cell r="AD324">
            <v>107.65899999999999</v>
          </cell>
          <cell r="AE324">
            <v>107.65899999999999</v>
          </cell>
          <cell r="AF324">
            <v>107.65899999999999</v>
          </cell>
          <cell r="AG324">
            <v>107.65899999999999</v>
          </cell>
          <cell r="AH324">
            <v>1291.9079999999999</v>
          </cell>
        </row>
        <row r="325"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</row>
        <row r="326"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</row>
        <row r="327"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</row>
        <row r="330">
          <cell r="V330">
            <v>15.983333333333333</v>
          </cell>
          <cell r="W330">
            <v>15.983333333333333</v>
          </cell>
          <cell r="X330">
            <v>15.983333333333333</v>
          </cell>
          <cell r="Y330">
            <v>15.983333333333333</v>
          </cell>
          <cell r="Z330">
            <v>15.983333333333333</v>
          </cell>
          <cell r="AA330">
            <v>15.983333333333333</v>
          </cell>
          <cell r="AB330">
            <v>9.9475983006414026E-14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95.900000000000091</v>
          </cell>
        </row>
        <row r="331">
          <cell r="V331">
            <v>0.96666666666666667</v>
          </cell>
          <cell r="W331">
            <v>0.96666666666666667</v>
          </cell>
          <cell r="X331">
            <v>0.96666666666666667</v>
          </cell>
          <cell r="Y331">
            <v>0.96666666666666667</v>
          </cell>
          <cell r="Z331">
            <v>0.96666666666666667</v>
          </cell>
          <cell r="AA331">
            <v>0.96666666666666667</v>
          </cell>
          <cell r="AB331">
            <v>0.96666666666666667</v>
          </cell>
          <cell r="AC331">
            <v>0.96666666666666667</v>
          </cell>
          <cell r="AD331">
            <v>0.96666666666666667</v>
          </cell>
          <cell r="AE331">
            <v>0.96666666666666667</v>
          </cell>
          <cell r="AF331">
            <v>0.96666666666666667</v>
          </cell>
          <cell r="AG331">
            <v>0.96666666666666667</v>
          </cell>
          <cell r="AH331">
            <v>11.6</v>
          </cell>
        </row>
        <row r="332">
          <cell r="V332">
            <v>68.566666666666663</v>
          </cell>
          <cell r="W332">
            <v>68.566666666666663</v>
          </cell>
          <cell r="X332">
            <v>68.566666666666663</v>
          </cell>
          <cell r="Y332">
            <v>68.566666666666663</v>
          </cell>
          <cell r="Z332">
            <v>68.566666666666663</v>
          </cell>
          <cell r="AA332">
            <v>68.566666666666663</v>
          </cell>
          <cell r="AB332">
            <v>68.566666666666663</v>
          </cell>
          <cell r="AC332">
            <v>68.566666666666663</v>
          </cell>
          <cell r="AD332">
            <v>68.566666666666663</v>
          </cell>
          <cell r="AE332">
            <v>68.566666666666663</v>
          </cell>
          <cell r="AF332">
            <v>68.566666666666663</v>
          </cell>
          <cell r="AG332">
            <v>68.566666666666663</v>
          </cell>
          <cell r="AH332">
            <v>822.79999999999973</v>
          </cell>
        </row>
        <row r="333">
          <cell r="V333">
            <v>365.83333333333331</v>
          </cell>
          <cell r="W333">
            <v>365.83333333333331</v>
          </cell>
          <cell r="X333">
            <v>365.83333333333331</v>
          </cell>
          <cell r="Y333">
            <v>365.83333333333331</v>
          </cell>
          <cell r="Z333">
            <v>365.83333333333331</v>
          </cell>
          <cell r="AA333">
            <v>365.83333333333331</v>
          </cell>
          <cell r="AB333">
            <v>365.83333333333331</v>
          </cell>
          <cell r="AC333">
            <v>365.83333333333331</v>
          </cell>
          <cell r="AD333">
            <v>365.83333333333331</v>
          </cell>
          <cell r="AE333">
            <v>365.83333333333331</v>
          </cell>
          <cell r="AF333">
            <v>365.83333333333331</v>
          </cell>
          <cell r="AG333">
            <v>365.83333333333331</v>
          </cell>
          <cell r="AH333">
            <v>4390.0000000000009</v>
          </cell>
        </row>
        <row r="334"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</row>
        <row r="335"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</row>
        <row r="336"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</row>
        <row r="337"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</row>
        <row r="338"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</row>
        <row r="339"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</row>
        <row r="340"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</row>
        <row r="342">
          <cell r="V342">
            <v>12.229166666666666</v>
          </cell>
          <cell r="W342">
            <v>12.229166666666666</v>
          </cell>
          <cell r="X342">
            <v>12.229166666666666</v>
          </cell>
          <cell r="Y342">
            <v>12.229166666666666</v>
          </cell>
          <cell r="Z342">
            <v>12.229166666666666</v>
          </cell>
          <cell r="AA342">
            <v>12.229166666666666</v>
          </cell>
          <cell r="AB342">
            <v>12.229166666666666</v>
          </cell>
          <cell r="AC342">
            <v>12.229166666666666</v>
          </cell>
          <cell r="AD342">
            <v>12.229166666666666</v>
          </cell>
          <cell r="AE342">
            <v>12.229166666666666</v>
          </cell>
          <cell r="AF342">
            <v>12.229166666666666</v>
          </cell>
          <cell r="AG342">
            <v>12.229166666666666</v>
          </cell>
          <cell r="AH342">
            <v>146.75</v>
          </cell>
        </row>
        <row r="343">
          <cell r="V343">
            <v>74.388666666666666</v>
          </cell>
          <cell r="W343">
            <v>74.388666666666666</v>
          </cell>
          <cell r="X343">
            <v>74.388666666666666</v>
          </cell>
          <cell r="Y343">
            <v>74.388666666666666</v>
          </cell>
          <cell r="Z343">
            <v>74.388666666666666</v>
          </cell>
          <cell r="AA343">
            <v>74.388666666666666</v>
          </cell>
          <cell r="AB343">
            <v>74.388666666666666</v>
          </cell>
          <cell r="AC343">
            <v>74.388666666666666</v>
          </cell>
          <cell r="AD343">
            <v>74.388666666666666</v>
          </cell>
          <cell r="AE343">
            <v>74.388666666666666</v>
          </cell>
          <cell r="AF343">
            <v>74.388666666666666</v>
          </cell>
          <cell r="AG343">
            <v>74.388666666666666</v>
          </cell>
          <cell r="AH343">
            <v>892.66400000000021</v>
          </cell>
        </row>
        <row r="344">
          <cell r="V344">
            <v>33.25</v>
          </cell>
          <cell r="W344">
            <v>33.25</v>
          </cell>
          <cell r="X344">
            <v>33.25</v>
          </cell>
          <cell r="Y344">
            <v>33.25</v>
          </cell>
          <cell r="Z344">
            <v>33.25</v>
          </cell>
          <cell r="AA344">
            <v>33.25</v>
          </cell>
          <cell r="AB344">
            <v>33.25</v>
          </cell>
          <cell r="AC344">
            <v>33.25</v>
          </cell>
          <cell r="AD344">
            <v>33.25</v>
          </cell>
          <cell r="AE344">
            <v>33.25</v>
          </cell>
          <cell r="AF344">
            <v>33.25</v>
          </cell>
          <cell r="AG344">
            <v>33.25</v>
          </cell>
          <cell r="AH344">
            <v>399</v>
          </cell>
        </row>
        <row r="345"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</row>
        <row r="346">
          <cell r="V346">
            <v>73.263750000000002</v>
          </cell>
          <cell r="W346">
            <v>73.263750000000002</v>
          </cell>
          <cell r="X346">
            <v>73.263750000000002</v>
          </cell>
          <cell r="Y346">
            <v>73.263750000000002</v>
          </cell>
          <cell r="Z346">
            <v>73.263750000000002</v>
          </cell>
          <cell r="AA346">
            <v>73.263750000000002</v>
          </cell>
          <cell r="AB346">
            <v>73.263750000000002</v>
          </cell>
          <cell r="AC346">
            <v>73.263750000000002</v>
          </cell>
          <cell r="AD346">
            <v>73.263750000000002</v>
          </cell>
          <cell r="AE346">
            <v>73.263750000000002</v>
          </cell>
          <cell r="AF346">
            <v>73.263750000000002</v>
          </cell>
          <cell r="AG346">
            <v>73.263750000000002</v>
          </cell>
          <cell r="AH346">
            <v>879.16499999999985</v>
          </cell>
        </row>
        <row r="347">
          <cell r="V347">
            <v>12.5</v>
          </cell>
          <cell r="W347">
            <v>12.5</v>
          </cell>
          <cell r="X347">
            <v>12.5</v>
          </cell>
          <cell r="Y347">
            <v>12.5</v>
          </cell>
          <cell r="Z347">
            <v>12.5</v>
          </cell>
          <cell r="AA347">
            <v>12.5</v>
          </cell>
          <cell r="AB347">
            <v>12.5</v>
          </cell>
          <cell r="AC347">
            <v>12.5</v>
          </cell>
          <cell r="AD347">
            <v>12.5</v>
          </cell>
          <cell r="AE347">
            <v>12.5</v>
          </cell>
          <cell r="AF347">
            <v>12.5</v>
          </cell>
          <cell r="AG347">
            <v>12.5</v>
          </cell>
          <cell r="AH347">
            <v>150</v>
          </cell>
        </row>
        <row r="348">
          <cell r="V348">
            <v>143.69999999999999</v>
          </cell>
          <cell r="W348">
            <v>143.69999999999999</v>
          </cell>
          <cell r="X348">
            <v>143.69999999999999</v>
          </cell>
          <cell r="Y348">
            <v>143.69999999999999</v>
          </cell>
          <cell r="Z348">
            <v>143.69999999999999</v>
          </cell>
          <cell r="AA348">
            <v>143.69999999999999</v>
          </cell>
          <cell r="AB348">
            <v>143.69999999999999</v>
          </cell>
          <cell r="AC348">
            <v>143.69999999999999</v>
          </cell>
          <cell r="AD348">
            <v>143.69999999999999</v>
          </cell>
          <cell r="AE348">
            <v>143.69999999999999</v>
          </cell>
          <cell r="AF348">
            <v>143.69999999999999</v>
          </cell>
          <cell r="AG348">
            <v>143.69999999999999</v>
          </cell>
          <cell r="AH348">
            <v>1724.4000000000003</v>
          </cell>
        </row>
        <row r="349"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</row>
        <row r="350">
          <cell r="V350">
            <v>24.540916666666664</v>
          </cell>
          <cell r="W350">
            <v>24.540916666666664</v>
          </cell>
          <cell r="X350">
            <v>24.540916666666664</v>
          </cell>
          <cell r="Y350">
            <v>24.540916666666664</v>
          </cell>
          <cell r="Z350">
            <v>24.540916666666664</v>
          </cell>
          <cell r="AA350">
            <v>24.540916666666664</v>
          </cell>
          <cell r="AB350">
            <v>24.540916666666664</v>
          </cell>
          <cell r="AC350">
            <v>24.540916666666664</v>
          </cell>
          <cell r="AD350">
            <v>24.540916666666664</v>
          </cell>
          <cell r="AE350">
            <v>24.540916666666664</v>
          </cell>
          <cell r="AF350">
            <v>24.540916666666664</v>
          </cell>
          <cell r="AG350">
            <v>24.540916666666664</v>
          </cell>
          <cell r="AH350">
            <v>294.49099999999999</v>
          </cell>
        </row>
        <row r="351">
          <cell r="V351">
            <v>34.194749999999999</v>
          </cell>
          <cell r="W351">
            <v>34.194749999999999</v>
          </cell>
          <cell r="X351">
            <v>34.194749999999999</v>
          </cell>
          <cell r="Y351">
            <v>34.194749999999999</v>
          </cell>
          <cell r="Z351">
            <v>34.194749999999999</v>
          </cell>
          <cell r="AA351">
            <v>34.194749999999999</v>
          </cell>
          <cell r="AB351">
            <v>34.194749999999999</v>
          </cell>
          <cell r="AC351">
            <v>34.194749999999999</v>
          </cell>
          <cell r="AD351">
            <v>34.194749999999999</v>
          </cell>
          <cell r="AE351">
            <v>34.194749999999999</v>
          </cell>
          <cell r="AF351">
            <v>34.194749999999999</v>
          </cell>
          <cell r="AG351">
            <v>34.194749999999999</v>
          </cell>
          <cell r="AH351">
            <v>410.33699999999999</v>
          </cell>
        </row>
        <row r="352">
          <cell r="V352">
            <v>237.98583333333332</v>
          </cell>
          <cell r="W352">
            <v>237.98583333333332</v>
          </cell>
          <cell r="X352">
            <v>237.98583333333332</v>
          </cell>
          <cell r="Y352">
            <v>237.98583333333332</v>
          </cell>
          <cell r="Z352">
            <v>237.98583333333332</v>
          </cell>
          <cell r="AA352">
            <v>237.98583333333332</v>
          </cell>
          <cell r="AB352">
            <v>237.98583333333332</v>
          </cell>
          <cell r="AC352">
            <v>237.98583333333332</v>
          </cell>
          <cell r="AD352">
            <v>237.98583333333332</v>
          </cell>
          <cell r="AE352">
            <v>237.98583333333332</v>
          </cell>
          <cell r="AF352">
            <v>237.98583333333332</v>
          </cell>
          <cell r="AG352">
            <v>237.98583333333332</v>
          </cell>
          <cell r="AH352">
            <v>2855.8299999999995</v>
          </cell>
        </row>
        <row r="353">
          <cell r="V353">
            <v>20.833333333333332</v>
          </cell>
          <cell r="W353">
            <v>20.833333333333332</v>
          </cell>
          <cell r="X353">
            <v>20.833333333333332</v>
          </cell>
          <cell r="Y353">
            <v>20.833333333333332</v>
          </cell>
          <cell r="Z353">
            <v>20.833333333333332</v>
          </cell>
          <cell r="AA353">
            <v>20.833333333333332</v>
          </cell>
          <cell r="AB353">
            <v>20.833333333333332</v>
          </cell>
          <cell r="AC353">
            <v>20.833333333333332</v>
          </cell>
          <cell r="AD353">
            <v>20.833333333333332</v>
          </cell>
          <cell r="AE353">
            <v>20.833333333333332</v>
          </cell>
          <cell r="AF353">
            <v>20.833333333333332</v>
          </cell>
          <cell r="AG353">
            <v>20.833333333333332</v>
          </cell>
          <cell r="AH353">
            <v>250.00000000000003</v>
          </cell>
        </row>
        <row r="354">
          <cell r="V354">
            <v>21.5</v>
          </cell>
          <cell r="W354">
            <v>21.5</v>
          </cell>
          <cell r="X354">
            <v>21.5</v>
          </cell>
          <cell r="Y354">
            <v>21.5</v>
          </cell>
          <cell r="Z354">
            <v>21.5</v>
          </cell>
          <cell r="AA354">
            <v>21.5</v>
          </cell>
          <cell r="AB354">
            <v>21.5</v>
          </cell>
          <cell r="AC354">
            <v>21.5</v>
          </cell>
          <cell r="AD354">
            <v>21.5</v>
          </cell>
          <cell r="AE354">
            <v>21.5</v>
          </cell>
          <cell r="AF354">
            <v>21.5</v>
          </cell>
          <cell r="AG354">
            <v>21.5</v>
          </cell>
          <cell r="AH354">
            <v>258</v>
          </cell>
        </row>
        <row r="355">
          <cell r="V355">
            <v>104.56616666666667</v>
          </cell>
          <cell r="W355">
            <v>104.56616666666667</v>
          </cell>
          <cell r="X355">
            <v>104.56616666666667</v>
          </cell>
          <cell r="Y355">
            <v>104.56616666666667</v>
          </cell>
          <cell r="Z355">
            <v>104.56616666666667</v>
          </cell>
          <cell r="AA355">
            <v>104.56616666666667</v>
          </cell>
          <cell r="AB355">
            <v>104.56616666666667</v>
          </cell>
          <cell r="AC355">
            <v>104.56616666666667</v>
          </cell>
          <cell r="AD355">
            <v>104.56616666666667</v>
          </cell>
          <cell r="AE355">
            <v>104.56616666666667</v>
          </cell>
          <cell r="AF355">
            <v>104.56616666666667</v>
          </cell>
          <cell r="AG355">
            <v>104.56616666666667</v>
          </cell>
          <cell r="AH355">
            <v>1254.7940000000006</v>
          </cell>
        </row>
        <row r="356">
          <cell r="V356">
            <v>63.867750000000001</v>
          </cell>
          <cell r="W356">
            <v>63.867750000000001</v>
          </cell>
          <cell r="X356">
            <v>63.867750000000001</v>
          </cell>
          <cell r="Y356">
            <v>63.867750000000001</v>
          </cell>
          <cell r="Z356">
            <v>63.867750000000001</v>
          </cell>
          <cell r="AA356">
            <v>63.867750000000001</v>
          </cell>
          <cell r="AB356">
            <v>63.867750000000001</v>
          </cell>
          <cell r="AC356">
            <v>63.867750000000001</v>
          </cell>
          <cell r="AD356">
            <v>63.867750000000001</v>
          </cell>
          <cell r="AE356">
            <v>63.867750000000001</v>
          </cell>
          <cell r="AF356">
            <v>63.867750000000001</v>
          </cell>
          <cell r="AG356">
            <v>63.867750000000001</v>
          </cell>
          <cell r="AH356">
            <v>766.41300000000001</v>
          </cell>
        </row>
        <row r="357">
          <cell r="V357">
            <v>66.666666666666671</v>
          </cell>
          <cell r="W357">
            <v>66.666666666666671</v>
          </cell>
          <cell r="X357">
            <v>66.666666666666671</v>
          </cell>
          <cell r="Y357">
            <v>66.666666666666671</v>
          </cell>
          <cell r="Z357">
            <v>66.666666666666671</v>
          </cell>
          <cell r="AA357">
            <v>66.666666666666671</v>
          </cell>
          <cell r="AB357">
            <v>66.666666666666671</v>
          </cell>
          <cell r="AC357">
            <v>66.666666666666671</v>
          </cell>
          <cell r="AD357">
            <v>66.666666666666671</v>
          </cell>
          <cell r="AE357">
            <v>66.666666666666671</v>
          </cell>
          <cell r="AF357">
            <v>66.666666666666671</v>
          </cell>
          <cell r="AG357">
            <v>66.666666666666671</v>
          </cell>
          <cell r="AH357">
            <v>799.99999999999989</v>
          </cell>
        </row>
        <row r="358">
          <cell r="V358">
            <v>50</v>
          </cell>
          <cell r="W358">
            <v>50</v>
          </cell>
          <cell r="X358">
            <v>50</v>
          </cell>
          <cell r="Y358">
            <v>50</v>
          </cell>
          <cell r="Z358">
            <v>50</v>
          </cell>
          <cell r="AA358">
            <v>50</v>
          </cell>
          <cell r="AB358">
            <v>50</v>
          </cell>
          <cell r="AC358">
            <v>50</v>
          </cell>
          <cell r="AD358">
            <v>50</v>
          </cell>
          <cell r="AE358">
            <v>50</v>
          </cell>
          <cell r="AF358">
            <v>50</v>
          </cell>
          <cell r="AG358">
            <v>50</v>
          </cell>
          <cell r="AH358">
            <v>600</v>
          </cell>
        </row>
        <row r="359">
          <cell r="V359">
            <v>133.33333333333334</v>
          </cell>
          <cell r="W359">
            <v>133.33333333333334</v>
          </cell>
          <cell r="X359">
            <v>133.33333333333334</v>
          </cell>
          <cell r="Y359">
            <v>133.33333333333334</v>
          </cell>
          <cell r="Z359">
            <v>133.33333333333334</v>
          </cell>
          <cell r="AA359">
            <v>133.33333333333334</v>
          </cell>
          <cell r="AB359">
            <v>133.33333333333334</v>
          </cell>
          <cell r="AC359">
            <v>133.33333333333334</v>
          </cell>
          <cell r="AD359">
            <v>133.33333333333334</v>
          </cell>
          <cell r="AE359">
            <v>133.33333333333334</v>
          </cell>
          <cell r="AF359">
            <v>133.33333333333334</v>
          </cell>
          <cell r="AG359">
            <v>133.33333333333334</v>
          </cell>
          <cell r="AH359">
            <v>1599.9999999999998</v>
          </cell>
        </row>
        <row r="360"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</row>
        <row r="361"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</row>
        <row r="362"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</row>
        <row r="363">
          <cell r="V363">
            <v>1.6166666666666667</v>
          </cell>
          <cell r="W363">
            <v>1.6166666666666667</v>
          </cell>
          <cell r="X363">
            <v>1.6166666666666667</v>
          </cell>
          <cell r="Y363">
            <v>1.6166666666666667</v>
          </cell>
          <cell r="Z363">
            <v>1.6166666666666667</v>
          </cell>
          <cell r="AA363">
            <v>1.6166666666666667</v>
          </cell>
          <cell r="AB363">
            <v>1.6166666666666667</v>
          </cell>
          <cell r="AC363">
            <v>1.6166666666666667</v>
          </cell>
          <cell r="AD363">
            <v>1.6166666666666667</v>
          </cell>
          <cell r="AE363">
            <v>1.6166666666666667</v>
          </cell>
          <cell r="AF363">
            <v>1.6166666666666667</v>
          </cell>
          <cell r="AG363">
            <v>1.6166666666666667</v>
          </cell>
          <cell r="AH363">
            <v>19.400000000000002</v>
          </cell>
        </row>
        <row r="364">
          <cell r="V364">
            <v>30.583333333333332</v>
          </cell>
          <cell r="W364">
            <v>30.583333333333332</v>
          </cell>
          <cell r="X364">
            <v>30.583333333333332</v>
          </cell>
          <cell r="Y364">
            <v>30.583333333333332</v>
          </cell>
          <cell r="Z364">
            <v>30.583333333333332</v>
          </cell>
          <cell r="AA364">
            <v>30.583333333333332</v>
          </cell>
          <cell r="AB364">
            <v>30.583333333333332</v>
          </cell>
          <cell r="AC364">
            <v>30.583333333333332</v>
          </cell>
          <cell r="AD364">
            <v>30.583333333333332</v>
          </cell>
          <cell r="AE364">
            <v>30.583333333333332</v>
          </cell>
          <cell r="AF364">
            <v>30.583333333333332</v>
          </cell>
          <cell r="AG364">
            <v>30.583333333333332</v>
          </cell>
          <cell r="AH364">
            <v>366.99999999999994</v>
          </cell>
        </row>
        <row r="365">
          <cell r="V365">
            <v>1.4666666666666666</v>
          </cell>
          <cell r="W365">
            <v>1.4666666666666666</v>
          </cell>
          <cell r="X365">
            <v>1.4666666666666666</v>
          </cell>
          <cell r="Y365">
            <v>1.4666666666666666</v>
          </cell>
          <cell r="Z365">
            <v>1.4666666666666666</v>
          </cell>
          <cell r="AA365">
            <v>1.4666666666666666</v>
          </cell>
          <cell r="AB365">
            <v>1.4666666666666666</v>
          </cell>
          <cell r="AC365">
            <v>1.4666666666666666</v>
          </cell>
          <cell r="AD365">
            <v>1.4666666666666666</v>
          </cell>
          <cell r="AE365">
            <v>1.4666666666666666</v>
          </cell>
          <cell r="AF365">
            <v>1.4666666666666666</v>
          </cell>
          <cell r="AG365">
            <v>1.4666666666666666</v>
          </cell>
          <cell r="AH365">
            <v>17.599999999999998</v>
          </cell>
        </row>
        <row r="366">
          <cell r="V366">
            <v>50.800833333333337</v>
          </cell>
          <cell r="W366">
            <v>50.800833333333337</v>
          </cell>
          <cell r="X366">
            <v>50.800833333333337</v>
          </cell>
          <cell r="Y366">
            <v>50.800833333333337</v>
          </cell>
          <cell r="Z366">
            <v>50.800833333333337</v>
          </cell>
          <cell r="AA366">
            <v>50.800833333333337</v>
          </cell>
          <cell r="AB366">
            <v>50.800833333333337</v>
          </cell>
          <cell r="AC366">
            <v>50.800833333333337</v>
          </cell>
          <cell r="AD366">
            <v>50.800833333333337</v>
          </cell>
          <cell r="AE366">
            <v>50.800833333333337</v>
          </cell>
          <cell r="AF366">
            <v>50.800833333333337</v>
          </cell>
          <cell r="AG366">
            <v>50.800833333333337</v>
          </cell>
          <cell r="AH366">
            <v>609.61</v>
          </cell>
        </row>
        <row r="367">
          <cell r="V367">
            <v>17.833333333333332</v>
          </cell>
          <cell r="W367">
            <v>17.833333333333332</v>
          </cell>
          <cell r="X367">
            <v>17.833333333333332</v>
          </cell>
          <cell r="Y367">
            <v>17.833333333333332</v>
          </cell>
          <cell r="Z367">
            <v>17.833333333333332</v>
          </cell>
          <cell r="AA367">
            <v>17.833333333333332</v>
          </cell>
          <cell r="AB367">
            <v>17.833333333333332</v>
          </cell>
          <cell r="AC367">
            <v>17.833333333333332</v>
          </cell>
          <cell r="AD367">
            <v>17.833333333333332</v>
          </cell>
          <cell r="AE367">
            <v>17.833333333333332</v>
          </cell>
          <cell r="AF367">
            <v>17.833333333333332</v>
          </cell>
          <cell r="AG367">
            <v>17.833333333333332</v>
          </cell>
          <cell r="AH367">
            <v>214.00000000000003</v>
          </cell>
        </row>
        <row r="368">
          <cell r="V368">
            <v>19.195166666666665</v>
          </cell>
          <cell r="W368">
            <v>19.195166666666665</v>
          </cell>
          <cell r="X368">
            <v>19.195166666666665</v>
          </cell>
          <cell r="Y368">
            <v>19.195166666666665</v>
          </cell>
          <cell r="Z368">
            <v>19.195166666666665</v>
          </cell>
          <cell r="AA368">
            <v>19.195166666666665</v>
          </cell>
          <cell r="AB368">
            <v>19.195166666666665</v>
          </cell>
          <cell r="AC368">
            <v>19.195166666666665</v>
          </cell>
          <cell r="AD368">
            <v>19.195166666666665</v>
          </cell>
          <cell r="AE368">
            <v>19.195166666666665</v>
          </cell>
          <cell r="AF368">
            <v>19.195166666666665</v>
          </cell>
          <cell r="AG368">
            <v>19.195166666666665</v>
          </cell>
          <cell r="AH368">
            <v>230.34199999999998</v>
          </cell>
        </row>
        <row r="369">
          <cell r="V369">
            <v>3.25</v>
          </cell>
          <cell r="W369">
            <v>3.25</v>
          </cell>
          <cell r="X369">
            <v>3.25</v>
          </cell>
          <cell r="Y369">
            <v>3.25</v>
          </cell>
          <cell r="Z369">
            <v>3.25</v>
          </cell>
          <cell r="AA369">
            <v>3.25</v>
          </cell>
          <cell r="AB369">
            <v>3.25</v>
          </cell>
          <cell r="AC369">
            <v>3.25</v>
          </cell>
          <cell r="AD369">
            <v>3.25</v>
          </cell>
          <cell r="AE369">
            <v>3.25</v>
          </cell>
          <cell r="AF369">
            <v>3.25</v>
          </cell>
          <cell r="AG369">
            <v>3.25</v>
          </cell>
          <cell r="AH369">
            <v>39</v>
          </cell>
        </row>
        <row r="370">
          <cell r="V370">
            <v>23.88</v>
          </cell>
          <cell r="W370">
            <v>23.88</v>
          </cell>
          <cell r="X370">
            <v>23.88</v>
          </cell>
          <cell r="Y370">
            <v>23.88</v>
          </cell>
          <cell r="Z370">
            <v>23.88</v>
          </cell>
          <cell r="AA370">
            <v>23.88</v>
          </cell>
          <cell r="AB370">
            <v>23.88</v>
          </cell>
          <cell r="AC370">
            <v>23.88</v>
          </cell>
          <cell r="AD370">
            <v>23.88</v>
          </cell>
          <cell r="AE370">
            <v>23.88</v>
          </cell>
          <cell r="AF370">
            <v>23.88</v>
          </cell>
          <cell r="AG370">
            <v>23.88</v>
          </cell>
          <cell r="AH370">
            <v>286.56</v>
          </cell>
        </row>
        <row r="371">
          <cell r="V371">
            <v>2.0833333333333335</v>
          </cell>
          <cell r="W371">
            <v>2.0833333333333335</v>
          </cell>
          <cell r="X371">
            <v>2.0833333333333335</v>
          </cell>
          <cell r="Y371">
            <v>2.0833333333333335</v>
          </cell>
          <cell r="Z371">
            <v>2.0833333333333335</v>
          </cell>
          <cell r="AA371">
            <v>2.0833333333333335</v>
          </cell>
          <cell r="AB371">
            <v>2.0833333333333335</v>
          </cell>
          <cell r="AC371">
            <v>2.0833333333333335</v>
          </cell>
          <cell r="AD371">
            <v>2.0833333333333335</v>
          </cell>
          <cell r="AE371">
            <v>2.0833333333333335</v>
          </cell>
          <cell r="AF371">
            <v>2.0833333333333335</v>
          </cell>
          <cell r="AG371">
            <v>2.0833333333333335</v>
          </cell>
          <cell r="AH371">
            <v>24.999999999999996</v>
          </cell>
        </row>
        <row r="372">
          <cell r="V372">
            <v>37.799999999999997</v>
          </cell>
          <cell r="W372">
            <v>37.799999999999997</v>
          </cell>
          <cell r="X372">
            <v>37.799999999999997</v>
          </cell>
          <cell r="Y372">
            <v>37.799999999999997</v>
          </cell>
          <cell r="Z372">
            <v>37.799999999999997</v>
          </cell>
          <cell r="AA372">
            <v>37.799999999999997</v>
          </cell>
          <cell r="AB372">
            <v>37.799999999999997</v>
          </cell>
          <cell r="AC372">
            <v>37.799999999999997</v>
          </cell>
          <cell r="AD372">
            <v>37.799999999999997</v>
          </cell>
          <cell r="AE372">
            <v>37.799999999999997</v>
          </cell>
          <cell r="AF372">
            <v>37.799999999999997</v>
          </cell>
          <cell r="AG372">
            <v>37.799999999999997</v>
          </cell>
          <cell r="AH372">
            <v>453.60000000000008</v>
          </cell>
        </row>
        <row r="373"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</row>
        <row r="374">
          <cell r="V374">
            <v>27.734333333333332</v>
          </cell>
          <cell r="W374">
            <v>27.734333333333332</v>
          </cell>
          <cell r="X374">
            <v>27.734333333333332</v>
          </cell>
          <cell r="Y374">
            <v>27.734333333333332</v>
          </cell>
          <cell r="Z374">
            <v>27.734333333333332</v>
          </cell>
          <cell r="AA374">
            <v>27.734333333333332</v>
          </cell>
          <cell r="AB374">
            <v>27.734333333333332</v>
          </cell>
          <cell r="AC374">
            <v>27.734333333333332</v>
          </cell>
          <cell r="AD374">
            <v>27.734333333333332</v>
          </cell>
          <cell r="AE374">
            <v>27.734333333333332</v>
          </cell>
          <cell r="AF374">
            <v>27.734333333333332</v>
          </cell>
          <cell r="AG374">
            <v>27.734333333333332</v>
          </cell>
          <cell r="AH374">
            <v>332.81199999999995</v>
          </cell>
        </row>
        <row r="375">
          <cell r="V375">
            <v>52.35</v>
          </cell>
          <cell r="W375">
            <v>52.35</v>
          </cell>
          <cell r="X375">
            <v>52.35</v>
          </cell>
          <cell r="Y375">
            <v>52.35</v>
          </cell>
          <cell r="Z375">
            <v>52.35</v>
          </cell>
          <cell r="AA375">
            <v>52.35</v>
          </cell>
          <cell r="AB375">
            <v>52.35</v>
          </cell>
          <cell r="AC375">
            <v>52.35</v>
          </cell>
          <cell r="AD375">
            <v>52.35</v>
          </cell>
          <cell r="AE375">
            <v>52.35</v>
          </cell>
          <cell r="AF375">
            <v>52.35</v>
          </cell>
          <cell r="AG375">
            <v>52.35</v>
          </cell>
          <cell r="AH375">
            <v>628.20000000000016</v>
          </cell>
        </row>
        <row r="376">
          <cell r="V376">
            <v>18.75</v>
          </cell>
          <cell r="W376">
            <v>18.75</v>
          </cell>
          <cell r="X376">
            <v>18.75</v>
          </cell>
          <cell r="Y376">
            <v>18.75</v>
          </cell>
          <cell r="Z376">
            <v>18.75</v>
          </cell>
          <cell r="AA376">
            <v>18.75</v>
          </cell>
          <cell r="AB376">
            <v>18.75</v>
          </cell>
          <cell r="AC376">
            <v>18.75</v>
          </cell>
          <cell r="AD376">
            <v>18.75</v>
          </cell>
          <cell r="AE376">
            <v>18.75</v>
          </cell>
          <cell r="AF376">
            <v>18.75</v>
          </cell>
          <cell r="AG376">
            <v>18.75</v>
          </cell>
          <cell r="AH376">
            <v>225</v>
          </cell>
        </row>
        <row r="377">
          <cell r="V377">
            <v>18.75</v>
          </cell>
          <cell r="W377">
            <v>18.75</v>
          </cell>
          <cell r="X377">
            <v>18.75</v>
          </cell>
          <cell r="Y377">
            <v>18.75</v>
          </cell>
          <cell r="Z377">
            <v>18.75</v>
          </cell>
          <cell r="AA377">
            <v>18.75</v>
          </cell>
          <cell r="AB377">
            <v>18.75</v>
          </cell>
          <cell r="AC377">
            <v>18.75</v>
          </cell>
          <cell r="AD377">
            <v>18.75</v>
          </cell>
          <cell r="AE377">
            <v>18.75</v>
          </cell>
          <cell r="AF377">
            <v>18.75</v>
          </cell>
          <cell r="AG377">
            <v>18.75</v>
          </cell>
          <cell r="AH377">
            <v>225</v>
          </cell>
        </row>
        <row r="378">
          <cell r="V378">
            <v>59.852250000000005</v>
          </cell>
          <cell r="W378">
            <v>59.852250000000005</v>
          </cell>
          <cell r="X378">
            <v>59.852250000000005</v>
          </cell>
          <cell r="Y378">
            <v>59.852250000000005</v>
          </cell>
          <cell r="Z378">
            <v>59.852250000000005</v>
          </cell>
          <cell r="AA378">
            <v>59.852250000000005</v>
          </cell>
          <cell r="AB378">
            <v>59.852250000000005</v>
          </cell>
          <cell r="AC378">
            <v>59.852250000000005</v>
          </cell>
          <cell r="AD378">
            <v>59.852250000000005</v>
          </cell>
          <cell r="AE378">
            <v>59.852250000000005</v>
          </cell>
          <cell r="AF378">
            <v>59.852250000000005</v>
          </cell>
          <cell r="AG378">
            <v>59.852250000000005</v>
          </cell>
          <cell r="AH378">
            <v>718.2270000000002</v>
          </cell>
        </row>
        <row r="379">
          <cell r="V379">
            <v>79.802916666666675</v>
          </cell>
          <cell r="W379">
            <v>79.802916666666675</v>
          </cell>
          <cell r="X379">
            <v>79.802916666666675</v>
          </cell>
          <cell r="Y379">
            <v>79.802916666666675</v>
          </cell>
          <cell r="Z379">
            <v>79.802916666666675</v>
          </cell>
          <cell r="AA379">
            <v>79.802916666666675</v>
          </cell>
          <cell r="AB379">
            <v>79.802916666666675</v>
          </cell>
          <cell r="AC379">
            <v>79.802916666666675</v>
          </cell>
          <cell r="AD379">
            <v>79.802916666666675</v>
          </cell>
          <cell r="AE379">
            <v>79.802916666666675</v>
          </cell>
          <cell r="AF379">
            <v>79.802916666666675</v>
          </cell>
          <cell r="AG379">
            <v>79.802916666666675</v>
          </cell>
          <cell r="AH379">
            <v>957.63499999999988</v>
          </cell>
        </row>
        <row r="380">
          <cell r="V380">
            <v>12.223916666666666</v>
          </cell>
          <cell r="W380">
            <v>12.223916666666666</v>
          </cell>
          <cell r="X380">
            <v>12.223916666666666</v>
          </cell>
          <cell r="Y380">
            <v>12.223916666666666</v>
          </cell>
          <cell r="Z380">
            <v>12.223916666666666</v>
          </cell>
          <cell r="AA380">
            <v>12.223916666666666</v>
          </cell>
          <cell r="AB380">
            <v>12.223916666666666</v>
          </cell>
          <cell r="AC380">
            <v>12.223916666666666</v>
          </cell>
          <cell r="AD380">
            <v>12.223916666666666</v>
          </cell>
          <cell r="AE380">
            <v>12.223916666666666</v>
          </cell>
          <cell r="AF380">
            <v>12.223916666666666</v>
          </cell>
          <cell r="AG380">
            <v>12.223916666666666</v>
          </cell>
          <cell r="AH380">
            <v>146.68699999999998</v>
          </cell>
        </row>
        <row r="381">
          <cell r="V381">
            <v>12.223333333333333</v>
          </cell>
          <cell r="W381">
            <v>12.223333333333333</v>
          </cell>
          <cell r="X381">
            <v>12.223333333333333</v>
          </cell>
          <cell r="Y381">
            <v>12.223333333333333</v>
          </cell>
          <cell r="Z381">
            <v>12.223333333333333</v>
          </cell>
          <cell r="AA381">
            <v>12.223333333333333</v>
          </cell>
          <cell r="AB381">
            <v>12.223333333333333</v>
          </cell>
          <cell r="AC381">
            <v>12.223333333333333</v>
          </cell>
          <cell r="AD381">
            <v>12.223333333333333</v>
          </cell>
          <cell r="AE381">
            <v>12.223333333333333</v>
          </cell>
          <cell r="AF381">
            <v>12.223333333333333</v>
          </cell>
          <cell r="AG381">
            <v>12.223333333333333</v>
          </cell>
          <cell r="AH381">
            <v>146.67999999999998</v>
          </cell>
        </row>
        <row r="382">
          <cell r="V382">
            <v>12.223333333333333</v>
          </cell>
          <cell r="W382">
            <v>12.223333333333333</v>
          </cell>
          <cell r="X382">
            <v>12.223333333333333</v>
          </cell>
          <cell r="Y382">
            <v>12.223333333333333</v>
          </cell>
          <cell r="Z382">
            <v>12.223333333333333</v>
          </cell>
          <cell r="AA382">
            <v>12.223333333333333</v>
          </cell>
          <cell r="AB382">
            <v>12.223333333333333</v>
          </cell>
          <cell r="AC382">
            <v>12.223333333333333</v>
          </cell>
          <cell r="AD382">
            <v>12.223333333333333</v>
          </cell>
          <cell r="AE382">
            <v>12.223333333333333</v>
          </cell>
          <cell r="AF382">
            <v>12.223333333333333</v>
          </cell>
          <cell r="AG382">
            <v>12.223333333333333</v>
          </cell>
          <cell r="AH382">
            <v>146.67999999999998</v>
          </cell>
        </row>
        <row r="383">
          <cell r="V383">
            <v>6.1116666666666664</v>
          </cell>
          <cell r="W383">
            <v>6.1116666666666664</v>
          </cell>
          <cell r="X383">
            <v>6.1116666666666664</v>
          </cell>
          <cell r="Y383">
            <v>6.1116666666666664</v>
          </cell>
          <cell r="Z383">
            <v>6.1116666666666664</v>
          </cell>
          <cell r="AA383">
            <v>6.1116666666666664</v>
          </cell>
          <cell r="AB383">
            <v>6.1116666666666664</v>
          </cell>
          <cell r="AC383">
            <v>6.1116666666666664</v>
          </cell>
          <cell r="AD383">
            <v>6.1116666666666664</v>
          </cell>
          <cell r="AE383">
            <v>6.1116666666666664</v>
          </cell>
          <cell r="AF383">
            <v>6.1116666666666664</v>
          </cell>
          <cell r="AG383">
            <v>6.1116666666666664</v>
          </cell>
          <cell r="AH383">
            <v>73.339999999999989</v>
          </cell>
        </row>
        <row r="384">
          <cell r="V384">
            <v>18.335833333333333</v>
          </cell>
          <cell r="W384">
            <v>18.335833333333333</v>
          </cell>
          <cell r="X384">
            <v>18.335833333333333</v>
          </cell>
          <cell r="Y384">
            <v>18.335833333333333</v>
          </cell>
          <cell r="Z384">
            <v>18.335833333333333</v>
          </cell>
          <cell r="AA384">
            <v>18.335833333333333</v>
          </cell>
          <cell r="AB384">
            <v>18.335833333333333</v>
          </cell>
          <cell r="AC384">
            <v>18.335833333333333</v>
          </cell>
          <cell r="AD384">
            <v>18.335833333333333</v>
          </cell>
          <cell r="AE384">
            <v>18.335833333333333</v>
          </cell>
          <cell r="AF384">
            <v>18.335833333333333</v>
          </cell>
          <cell r="AG384">
            <v>18.335833333333333</v>
          </cell>
          <cell r="AH384">
            <v>220.03000000000006</v>
          </cell>
        </row>
        <row r="385">
          <cell r="V385">
            <v>12.223916666666666</v>
          </cell>
          <cell r="W385">
            <v>12.223916666666666</v>
          </cell>
          <cell r="X385">
            <v>12.223916666666666</v>
          </cell>
          <cell r="Y385">
            <v>12.223916666666666</v>
          </cell>
          <cell r="Z385">
            <v>12.223916666666666</v>
          </cell>
          <cell r="AA385">
            <v>12.223916666666666</v>
          </cell>
          <cell r="AB385">
            <v>12.223916666666666</v>
          </cell>
          <cell r="AC385">
            <v>12.223916666666666</v>
          </cell>
          <cell r="AD385">
            <v>12.223916666666666</v>
          </cell>
          <cell r="AE385">
            <v>12.223916666666666</v>
          </cell>
          <cell r="AF385">
            <v>12.223916666666666</v>
          </cell>
          <cell r="AG385">
            <v>12.223916666666666</v>
          </cell>
          <cell r="AH385">
            <v>146.68699999999998</v>
          </cell>
        </row>
        <row r="386">
          <cell r="V386">
            <v>16.891666666666666</v>
          </cell>
          <cell r="W386">
            <v>16.891666666666666</v>
          </cell>
          <cell r="X386">
            <v>16.891666666666666</v>
          </cell>
          <cell r="Y386">
            <v>16.891666666666666</v>
          </cell>
          <cell r="Z386">
            <v>16.891666666666666</v>
          </cell>
          <cell r="AA386">
            <v>16.891666666666666</v>
          </cell>
          <cell r="AB386">
            <v>16.891666666666666</v>
          </cell>
          <cell r="AC386">
            <v>16.891666666666666</v>
          </cell>
          <cell r="AD386">
            <v>16.891666666666666</v>
          </cell>
          <cell r="AE386">
            <v>16.891666666666666</v>
          </cell>
          <cell r="AF386">
            <v>16.891666666666666</v>
          </cell>
          <cell r="AG386">
            <v>16.891666666666666</v>
          </cell>
          <cell r="AH386">
            <v>202.69999999999993</v>
          </cell>
        </row>
        <row r="387">
          <cell r="V387">
            <v>87.5</v>
          </cell>
          <cell r="W387">
            <v>87.5</v>
          </cell>
          <cell r="X387">
            <v>87.5</v>
          </cell>
          <cell r="Y387">
            <v>87.5</v>
          </cell>
          <cell r="Z387">
            <v>87.5</v>
          </cell>
          <cell r="AA387">
            <v>87.5</v>
          </cell>
          <cell r="AB387">
            <v>87.5</v>
          </cell>
          <cell r="AC387">
            <v>87.5</v>
          </cell>
          <cell r="AD387">
            <v>87.5</v>
          </cell>
          <cell r="AE387">
            <v>87.5</v>
          </cell>
          <cell r="AF387">
            <v>87.5</v>
          </cell>
          <cell r="AG387">
            <v>87.5</v>
          </cell>
          <cell r="AH387">
            <v>1050</v>
          </cell>
        </row>
        <row r="388">
          <cell r="V388">
            <v>19.605</v>
          </cell>
          <cell r="W388">
            <v>19.605</v>
          </cell>
          <cell r="X388">
            <v>19.605</v>
          </cell>
          <cell r="Y388">
            <v>19.605</v>
          </cell>
          <cell r="Z388">
            <v>19.605</v>
          </cell>
          <cell r="AA388">
            <v>19.605</v>
          </cell>
          <cell r="AB388">
            <v>19.605</v>
          </cell>
          <cell r="AC388">
            <v>19.605</v>
          </cell>
          <cell r="AD388">
            <v>19.605</v>
          </cell>
          <cell r="AE388">
            <v>19.605</v>
          </cell>
          <cell r="AF388">
            <v>19.605</v>
          </cell>
          <cell r="AG388">
            <v>19.605</v>
          </cell>
          <cell r="AH388">
            <v>235.25999999999996</v>
          </cell>
        </row>
        <row r="389">
          <cell r="V389">
            <v>394.18458333333336</v>
          </cell>
          <cell r="W389">
            <v>394.18458333333336</v>
          </cell>
          <cell r="X389">
            <v>394.18458333333336</v>
          </cell>
          <cell r="Y389">
            <v>394.18458333333336</v>
          </cell>
          <cell r="Z389">
            <v>394.18458333333336</v>
          </cell>
          <cell r="AA389">
            <v>394.18458333333336</v>
          </cell>
          <cell r="AB389">
            <v>394.18458333333336</v>
          </cell>
          <cell r="AC389">
            <v>394.18458333333336</v>
          </cell>
          <cell r="AD389">
            <v>394.18458333333336</v>
          </cell>
          <cell r="AE389">
            <v>394.18458333333336</v>
          </cell>
          <cell r="AF389">
            <v>394.18458333333336</v>
          </cell>
          <cell r="AG389">
            <v>394.18458333333336</v>
          </cell>
          <cell r="AH389">
            <v>4730.2150000000001</v>
          </cell>
        </row>
        <row r="390">
          <cell r="V390">
            <v>33.524916666666662</v>
          </cell>
          <cell r="W390">
            <v>33.524916666666662</v>
          </cell>
          <cell r="X390">
            <v>33.524916666666662</v>
          </cell>
          <cell r="Y390">
            <v>33.524916666666662</v>
          </cell>
          <cell r="Z390">
            <v>33.524916666666662</v>
          </cell>
          <cell r="AA390">
            <v>33.524916666666662</v>
          </cell>
          <cell r="AB390">
            <v>33.524916666666662</v>
          </cell>
          <cell r="AC390">
            <v>33.524916666666662</v>
          </cell>
          <cell r="AD390">
            <v>33.524916666666662</v>
          </cell>
          <cell r="AE390">
            <v>33.524916666666662</v>
          </cell>
          <cell r="AF390">
            <v>33.524916666666662</v>
          </cell>
          <cell r="AG390">
            <v>33.524916666666662</v>
          </cell>
          <cell r="AH390">
            <v>402.29900000000004</v>
          </cell>
        </row>
        <row r="391">
          <cell r="V391">
            <v>0.92566666666666664</v>
          </cell>
          <cell r="W391">
            <v>0.92566666666666664</v>
          </cell>
          <cell r="X391">
            <v>0.92566666666666664</v>
          </cell>
          <cell r="Y391">
            <v>0.92566666666666664</v>
          </cell>
          <cell r="Z391">
            <v>0.92566666666666664</v>
          </cell>
          <cell r="AA391">
            <v>0.92566666666666664</v>
          </cell>
          <cell r="AB391">
            <v>0.92566666666666664</v>
          </cell>
          <cell r="AC391">
            <v>0.92566666666666664</v>
          </cell>
          <cell r="AD391">
            <v>0.92566666666666664</v>
          </cell>
          <cell r="AE391">
            <v>0.92566666666666664</v>
          </cell>
          <cell r="AF391">
            <v>0.92566666666666664</v>
          </cell>
          <cell r="AG391">
            <v>0.92566666666666664</v>
          </cell>
          <cell r="AH391">
            <v>11.107999999999999</v>
          </cell>
        </row>
        <row r="392">
          <cell r="V392">
            <v>161.94999999999999</v>
          </cell>
          <cell r="W392">
            <v>161.94999999999999</v>
          </cell>
          <cell r="X392">
            <v>161.94999999999999</v>
          </cell>
          <cell r="Y392">
            <v>161.94999999999999</v>
          </cell>
          <cell r="Z392">
            <v>161.94999999999999</v>
          </cell>
          <cell r="AA392">
            <v>161.94999999999999</v>
          </cell>
          <cell r="AB392">
            <v>161.94999999999999</v>
          </cell>
          <cell r="AC392">
            <v>161.94999999999999</v>
          </cell>
          <cell r="AD392">
            <v>161.94999999999999</v>
          </cell>
          <cell r="AE392">
            <v>161.94999999999999</v>
          </cell>
          <cell r="AF392">
            <v>161.94999999999999</v>
          </cell>
          <cell r="AG392">
            <v>161.94999999999999</v>
          </cell>
          <cell r="AH392">
            <v>1943.4000000000003</v>
          </cell>
        </row>
        <row r="393">
          <cell r="V393">
            <v>2825.0450000000001</v>
          </cell>
          <cell r="W393">
            <v>2825.0450000000001</v>
          </cell>
          <cell r="X393">
            <v>2825.0450000000001</v>
          </cell>
          <cell r="Y393">
            <v>2825.0450000000001</v>
          </cell>
          <cell r="Z393">
            <v>2825.0450000000001</v>
          </cell>
          <cell r="AA393">
            <v>2825.0450000000001</v>
          </cell>
          <cell r="AB393">
            <v>2825.0450000000001</v>
          </cell>
          <cell r="AC393">
            <v>2825.0450000000001</v>
          </cell>
          <cell r="AD393">
            <v>2825.0450000000001</v>
          </cell>
          <cell r="AE393">
            <v>2825.0450000000001</v>
          </cell>
          <cell r="AF393">
            <v>2825.0450000000001</v>
          </cell>
          <cell r="AG393">
            <v>2825.0450000000001</v>
          </cell>
          <cell r="AH393">
            <v>33900.539999999994</v>
          </cell>
        </row>
        <row r="394">
          <cell r="V394">
            <v>0</v>
          </cell>
          <cell r="W394">
            <v>0</v>
          </cell>
          <cell r="X394">
            <v>0</v>
          </cell>
          <cell r="Y394">
            <v>36.75</v>
          </cell>
          <cell r="Z394">
            <v>36.75</v>
          </cell>
          <cell r="AA394">
            <v>36.75</v>
          </cell>
          <cell r="AB394">
            <v>36.75</v>
          </cell>
          <cell r="AC394">
            <v>36.75</v>
          </cell>
          <cell r="AD394">
            <v>36.75</v>
          </cell>
          <cell r="AE394">
            <v>36.75</v>
          </cell>
          <cell r="AF394">
            <v>36.75</v>
          </cell>
          <cell r="AG394">
            <v>36.75</v>
          </cell>
          <cell r="AH394">
            <v>330.75</v>
          </cell>
        </row>
        <row r="395">
          <cell r="V395">
            <v>845.54508333333331</v>
          </cell>
          <cell r="W395">
            <v>845.54508333333331</v>
          </cell>
          <cell r="X395">
            <v>845.54508333333331</v>
          </cell>
          <cell r="Y395">
            <v>845.54508333333331</v>
          </cell>
          <cell r="Z395">
            <v>845.54508333333331</v>
          </cell>
          <cell r="AA395">
            <v>845.54508333333331</v>
          </cell>
          <cell r="AB395">
            <v>845.54508333333331</v>
          </cell>
          <cell r="AC395">
            <v>845.54508333333331</v>
          </cell>
          <cell r="AD395">
            <v>845.54508333333331</v>
          </cell>
          <cell r="AE395">
            <v>845.54508333333331</v>
          </cell>
          <cell r="AF395">
            <v>845.54508333333331</v>
          </cell>
          <cell r="AG395">
            <v>845.54508333333331</v>
          </cell>
          <cell r="AH395">
            <v>10146.540999999997</v>
          </cell>
        </row>
        <row r="396">
          <cell r="V396">
            <v>20.833333333333332</v>
          </cell>
          <cell r="W396">
            <v>20.833333333333332</v>
          </cell>
          <cell r="X396">
            <v>20.833333333333332</v>
          </cell>
          <cell r="Y396">
            <v>20.833333333333332</v>
          </cell>
          <cell r="Z396">
            <v>20.833333333333332</v>
          </cell>
          <cell r="AA396">
            <v>20.833333333333332</v>
          </cell>
          <cell r="AB396">
            <v>20.833333333333332</v>
          </cell>
          <cell r="AC396">
            <v>20.833333333333332</v>
          </cell>
          <cell r="AD396">
            <v>20.833333333333332</v>
          </cell>
          <cell r="AE396">
            <v>20.833333333333332</v>
          </cell>
          <cell r="AF396">
            <v>20.833333333333332</v>
          </cell>
          <cell r="AG396">
            <v>20.833333333333332</v>
          </cell>
          <cell r="AH396">
            <v>250.00000000000003</v>
          </cell>
        </row>
        <row r="397">
          <cell r="V397">
            <v>1983.6473333333333</v>
          </cell>
          <cell r="W397">
            <v>1983.6473333333333</v>
          </cell>
          <cell r="X397">
            <v>1983.6473333333333</v>
          </cell>
          <cell r="Y397">
            <v>1983.6473333333333</v>
          </cell>
          <cell r="Z397">
            <v>1983.6473333333333</v>
          </cell>
          <cell r="AA397">
            <v>1983.6473333333333</v>
          </cell>
          <cell r="AB397">
            <v>1983.6473333333333</v>
          </cell>
          <cell r="AC397">
            <v>1983.6473333333333</v>
          </cell>
          <cell r="AD397">
            <v>1983.6473333333333</v>
          </cell>
          <cell r="AE397">
            <v>1983.6473333333333</v>
          </cell>
          <cell r="AF397">
            <v>1983.6473333333333</v>
          </cell>
          <cell r="AG397">
            <v>1983.6473333333333</v>
          </cell>
          <cell r="AH397">
            <v>23803.768000000007</v>
          </cell>
        </row>
        <row r="398">
          <cell r="V398">
            <v>85.204916666666662</v>
          </cell>
          <cell r="W398">
            <v>85.204916666666662</v>
          </cell>
          <cell r="X398">
            <v>85.204916666666662</v>
          </cell>
          <cell r="Y398">
            <v>85.204916666666662</v>
          </cell>
          <cell r="Z398">
            <v>85.204916666666662</v>
          </cell>
          <cell r="AA398">
            <v>85.204916666666662</v>
          </cell>
          <cell r="AB398">
            <v>85.204916666666662</v>
          </cell>
          <cell r="AC398">
            <v>85.204916666666662</v>
          </cell>
          <cell r="AD398">
            <v>85.204916666666662</v>
          </cell>
          <cell r="AE398">
            <v>85.204916666666662</v>
          </cell>
          <cell r="AF398">
            <v>85.204916666666662</v>
          </cell>
          <cell r="AG398">
            <v>85.204916666666662</v>
          </cell>
          <cell r="AH398">
            <v>1022.4590000000002</v>
          </cell>
        </row>
        <row r="399">
          <cell r="V399">
            <v>50.833333333333336</v>
          </cell>
          <cell r="W399">
            <v>50.833333333333336</v>
          </cell>
          <cell r="X399">
            <v>50.833333333333336</v>
          </cell>
          <cell r="Y399">
            <v>50.833333333333336</v>
          </cell>
          <cell r="Z399">
            <v>50.833333333333336</v>
          </cell>
          <cell r="AA399">
            <v>50.833333333333336</v>
          </cell>
          <cell r="AB399">
            <v>50.833333333333336</v>
          </cell>
          <cell r="AC399">
            <v>50.833333333333336</v>
          </cell>
          <cell r="AD399">
            <v>50.833333333333336</v>
          </cell>
          <cell r="AE399">
            <v>50.833333333333336</v>
          </cell>
          <cell r="AF399">
            <v>50.833333333333336</v>
          </cell>
          <cell r="AG399">
            <v>50.833333333333336</v>
          </cell>
          <cell r="AH399">
            <v>610</v>
          </cell>
        </row>
        <row r="400">
          <cell r="V400">
            <v>116.75833333333333</v>
          </cell>
          <cell r="W400">
            <v>116.75833333333333</v>
          </cell>
          <cell r="X400">
            <v>116.75833333333333</v>
          </cell>
          <cell r="Y400">
            <v>116.75833333333333</v>
          </cell>
          <cell r="Z400">
            <v>116.75833333333333</v>
          </cell>
          <cell r="AA400">
            <v>116.75833333333333</v>
          </cell>
          <cell r="AB400">
            <v>116.75833333333333</v>
          </cell>
          <cell r="AC400">
            <v>116.75833333333333</v>
          </cell>
          <cell r="AD400">
            <v>116.75833333333333</v>
          </cell>
          <cell r="AE400">
            <v>116.75833333333333</v>
          </cell>
          <cell r="AF400">
            <v>116.75833333333333</v>
          </cell>
          <cell r="AG400">
            <v>116.75833333333333</v>
          </cell>
          <cell r="AH400">
            <v>1401.0999999999995</v>
          </cell>
        </row>
        <row r="401">
          <cell r="V401">
            <v>102.13266666666667</v>
          </cell>
          <cell r="W401">
            <v>102.13266666666667</v>
          </cell>
          <cell r="X401">
            <v>102.13266666666667</v>
          </cell>
          <cell r="Y401">
            <v>102.13266666666667</v>
          </cell>
          <cell r="Z401">
            <v>102.13266666666667</v>
          </cell>
          <cell r="AA401">
            <v>102.13266666666667</v>
          </cell>
          <cell r="AB401">
            <v>102.13266666666667</v>
          </cell>
          <cell r="AC401">
            <v>102.13266666666667</v>
          </cell>
          <cell r="AD401">
            <v>102.13266666666667</v>
          </cell>
          <cell r="AE401">
            <v>102.13266666666667</v>
          </cell>
          <cell r="AF401">
            <v>102.13266666666667</v>
          </cell>
          <cell r="AG401">
            <v>102.13266666666667</v>
          </cell>
          <cell r="AH401">
            <v>1225.5919999999999</v>
          </cell>
        </row>
        <row r="402">
          <cell r="V402">
            <v>457.15499999999997</v>
          </cell>
          <cell r="W402">
            <v>457.15499999999997</v>
          </cell>
          <cell r="X402">
            <v>457.15499999999997</v>
          </cell>
          <cell r="Y402">
            <v>457.15499999999997</v>
          </cell>
          <cell r="Z402">
            <v>457.15499999999997</v>
          </cell>
          <cell r="AA402">
            <v>457.15499999999997</v>
          </cell>
          <cell r="AB402">
            <v>457.15499999999997</v>
          </cell>
          <cell r="AC402">
            <v>457.15499999999997</v>
          </cell>
          <cell r="AD402">
            <v>457.15499999999997</v>
          </cell>
          <cell r="AE402">
            <v>457.15499999999997</v>
          </cell>
          <cell r="AF402">
            <v>457.15499999999997</v>
          </cell>
          <cell r="AG402">
            <v>457.15499999999997</v>
          </cell>
          <cell r="AH402">
            <v>5485.8599999999979</v>
          </cell>
        </row>
        <row r="403">
          <cell r="V403">
            <v>50.794999999999995</v>
          </cell>
          <cell r="W403">
            <v>50.794999999999995</v>
          </cell>
          <cell r="X403">
            <v>50.794999999999995</v>
          </cell>
          <cell r="Y403">
            <v>50.794999999999995</v>
          </cell>
          <cell r="Z403">
            <v>50.794999999999995</v>
          </cell>
          <cell r="AA403">
            <v>50.794999999999995</v>
          </cell>
          <cell r="AB403">
            <v>50.794999999999995</v>
          </cell>
          <cell r="AC403">
            <v>50.794999999999995</v>
          </cell>
          <cell r="AD403">
            <v>50.794999999999995</v>
          </cell>
          <cell r="AE403">
            <v>50.794999999999995</v>
          </cell>
          <cell r="AF403">
            <v>50.794999999999995</v>
          </cell>
          <cell r="AG403">
            <v>50.794999999999995</v>
          </cell>
          <cell r="AH403">
            <v>609.54</v>
          </cell>
        </row>
        <row r="404">
          <cell r="V404">
            <v>0</v>
          </cell>
          <cell r="W404">
            <v>0</v>
          </cell>
          <cell r="X404">
            <v>0</v>
          </cell>
          <cell r="Y404">
            <v>89.933333333333337</v>
          </cell>
          <cell r="Z404">
            <v>89.933333333333337</v>
          </cell>
          <cell r="AA404">
            <v>89.933333333333337</v>
          </cell>
          <cell r="AB404">
            <v>89.933333333333337</v>
          </cell>
          <cell r="AC404">
            <v>89.933333333333337</v>
          </cell>
          <cell r="AD404">
            <v>89.933333333333337</v>
          </cell>
          <cell r="AE404">
            <v>89.933333333333337</v>
          </cell>
          <cell r="AF404">
            <v>89.933333333333337</v>
          </cell>
          <cell r="AG404">
            <v>89.933333333333337</v>
          </cell>
          <cell r="AH404">
            <v>809.40000000000009</v>
          </cell>
        </row>
        <row r="405">
          <cell r="V405">
            <v>0</v>
          </cell>
          <cell r="W405">
            <v>0</v>
          </cell>
          <cell r="X405">
            <v>0</v>
          </cell>
          <cell r="Y405">
            <v>42.493833333333335</v>
          </cell>
          <cell r="Z405">
            <v>42.493833333333335</v>
          </cell>
          <cell r="AA405">
            <v>42.493833333333335</v>
          </cell>
          <cell r="AB405">
            <v>42.493833333333335</v>
          </cell>
          <cell r="AC405">
            <v>42.493833333333335</v>
          </cell>
          <cell r="AD405">
            <v>42.493833333333335</v>
          </cell>
          <cell r="AE405">
            <v>42.493833333333335</v>
          </cell>
          <cell r="AF405">
            <v>42.493833333333335</v>
          </cell>
          <cell r="AG405">
            <v>42.493833333333335</v>
          </cell>
          <cell r="AH405">
            <v>382.44450000000001</v>
          </cell>
        </row>
        <row r="406"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36.666666666666664</v>
          </cell>
          <cell r="AA406">
            <v>36.666666666666664</v>
          </cell>
          <cell r="AB406">
            <v>36.666666666666664</v>
          </cell>
          <cell r="AC406">
            <v>36.666666666666664</v>
          </cell>
          <cell r="AD406">
            <v>36.666666666666664</v>
          </cell>
          <cell r="AE406">
            <v>36.666666666666664</v>
          </cell>
          <cell r="AF406">
            <v>36.666666666666664</v>
          </cell>
          <cell r="AG406">
            <v>36.666666666666664</v>
          </cell>
          <cell r="AH406">
            <v>293.33333333333331</v>
          </cell>
        </row>
        <row r="407"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20.641000000000002</v>
          </cell>
          <cell r="AA407">
            <v>20.641000000000002</v>
          </cell>
          <cell r="AB407">
            <v>20.641000000000002</v>
          </cell>
          <cell r="AC407">
            <v>20.641000000000002</v>
          </cell>
          <cell r="AD407">
            <v>20.641000000000002</v>
          </cell>
          <cell r="AE407">
            <v>20.641000000000002</v>
          </cell>
          <cell r="AF407">
            <v>20.641000000000002</v>
          </cell>
          <cell r="AG407">
            <v>20.641000000000002</v>
          </cell>
          <cell r="AH407">
            <v>165.12800000000001</v>
          </cell>
        </row>
        <row r="408"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31.133333333333333</v>
          </cell>
          <cell r="AA408">
            <v>31.133333333333333</v>
          </cell>
          <cell r="AB408">
            <v>31.133333333333333</v>
          </cell>
          <cell r="AC408">
            <v>31.133333333333333</v>
          </cell>
          <cell r="AD408">
            <v>31.133333333333333</v>
          </cell>
          <cell r="AE408">
            <v>31.133333333333333</v>
          </cell>
          <cell r="AF408">
            <v>31.133333333333333</v>
          </cell>
          <cell r="AG408">
            <v>31.133333333333333</v>
          </cell>
          <cell r="AH408">
            <v>249.06666666666663</v>
          </cell>
        </row>
        <row r="409"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22.5</v>
          </cell>
          <cell r="AA409">
            <v>22.5</v>
          </cell>
          <cell r="AB409">
            <v>22.5</v>
          </cell>
          <cell r="AC409">
            <v>22.5</v>
          </cell>
          <cell r="AD409">
            <v>22.5</v>
          </cell>
          <cell r="AE409">
            <v>22.5</v>
          </cell>
          <cell r="AF409">
            <v>22.5</v>
          </cell>
          <cell r="AG409">
            <v>22.5</v>
          </cell>
          <cell r="AH409">
            <v>180</v>
          </cell>
        </row>
        <row r="410"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343.75</v>
          </cell>
          <cell r="AB410">
            <v>343.75</v>
          </cell>
          <cell r="AC410">
            <v>343.75</v>
          </cell>
          <cell r="AD410">
            <v>343.75</v>
          </cell>
          <cell r="AE410">
            <v>343.75</v>
          </cell>
          <cell r="AF410">
            <v>343.75</v>
          </cell>
          <cell r="AG410">
            <v>343.75</v>
          </cell>
          <cell r="AH410">
            <v>2406.25</v>
          </cell>
        </row>
        <row r="414">
          <cell r="V414">
            <v>14007.8418750735</v>
          </cell>
          <cell r="W414">
            <v>13914.170675073496</v>
          </cell>
          <cell r="X414">
            <v>13914.170675073496</v>
          </cell>
          <cell r="Y414">
            <v>14083.347841740162</v>
          </cell>
          <cell r="Z414">
            <v>14194.288841740161</v>
          </cell>
          <cell r="AA414">
            <v>14538.038841740161</v>
          </cell>
          <cell r="AB414">
            <v>14522.055508406827</v>
          </cell>
          <cell r="AC414">
            <v>14522.055508406827</v>
          </cell>
          <cell r="AD414">
            <v>14522.055508406827</v>
          </cell>
          <cell r="AE414">
            <v>14522.055508406827</v>
          </cell>
          <cell r="AF414">
            <v>14522.055508406824</v>
          </cell>
          <cell r="AG414">
            <v>14408.497175073497</v>
          </cell>
          <cell r="AH414">
            <v>171670.63346754861</v>
          </cell>
        </row>
        <row r="415">
          <cell r="V415">
            <v>14007.8418750735</v>
          </cell>
          <cell r="W415">
            <v>13914.170675073496</v>
          </cell>
          <cell r="X415">
            <v>13914.170675073496</v>
          </cell>
          <cell r="Y415">
            <v>14083.347841740162</v>
          </cell>
          <cell r="Z415">
            <v>14194.288841740161</v>
          </cell>
          <cell r="AA415">
            <v>14538.038841740161</v>
          </cell>
          <cell r="AB415">
            <v>14522.055508406827</v>
          </cell>
          <cell r="AC415">
            <v>14522.055508406827</v>
          </cell>
          <cell r="AD415">
            <v>14522.055508406827</v>
          </cell>
          <cell r="AE415">
            <v>14522.055508406827</v>
          </cell>
          <cell r="AF415">
            <v>14522.055508406824</v>
          </cell>
          <cell r="AG415">
            <v>14408.497175073497</v>
          </cell>
          <cell r="AH415">
            <v>171670.63346754861</v>
          </cell>
        </row>
        <row r="418"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</row>
        <row r="419"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</row>
        <row r="420"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</row>
        <row r="421"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</row>
        <row r="422">
          <cell r="V422">
            <v>1.5625</v>
          </cell>
          <cell r="W422">
            <v>1.5625</v>
          </cell>
          <cell r="X422">
            <v>1.5625</v>
          </cell>
          <cell r="Y422">
            <v>1.5625</v>
          </cell>
          <cell r="Z422">
            <v>1.5625</v>
          </cell>
          <cell r="AA422">
            <v>1.5625</v>
          </cell>
          <cell r="AB422">
            <v>1.5625</v>
          </cell>
          <cell r="AC422">
            <v>1.5625</v>
          </cell>
          <cell r="AD422">
            <v>1.5625</v>
          </cell>
          <cell r="AE422">
            <v>1.5625</v>
          </cell>
          <cell r="AF422">
            <v>1.5625</v>
          </cell>
          <cell r="AG422">
            <v>1.5625</v>
          </cell>
          <cell r="AH422">
            <v>18.75</v>
          </cell>
        </row>
        <row r="423">
          <cell r="V423">
            <v>4.166666666666667</v>
          </cell>
          <cell r="W423">
            <v>4.166666666666667</v>
          </cell>
          <cell r="X423">
            <v>4.166666666666667</v>
          </cell>
          <cell r="Y423">
            <v>4.166666666666667</v>
          </cell>
          <cell r="Z423">
            <v>4.166666666666667</v>
          </cell>
          <cell r="AA423">
            <v>4.166666666666667</v>
          </cell>
          <cell r="AB423">
            <v>4.166666666666667</v>
          </cell>
          <cell r="AC423">
            <v>4.166666666666667</v>
          </cell>
          <cell r="AD423">
            <v>4.166666666666667</v>
          </cell>
          <cell r="AE423">
            <v>4.166666666666667</v>
          </cell>
          <cell r="AF423">
            <v>4.166666666666667</v>
          </cell>
          <cell r="AG423">
            <v>4.166666666666667</v>
          </cell>
          <cell r="AH423">
            <v>49.999999999999993</v>
          </cell>
        </row>
        <row r="424">
          <cell r="V424">
            <v>9.6166666666666671</v>
          </cell>
          <cell r="W424">
            <v>9.6166666666666671</v>
          </cell>
          <cell r="X424">
            <v>9.6166666666666671</v>
          </cell>
          <cell r="Y424">
            <v>9.6166666666666671</v>
          </cell>
          <cell r="Z424">
            <v>9.6166666666666671</v>
          </cell>
          <cell r="AA424">
            <v>9.6166666666666671</v>
          </cell>
          <cell r="AB424">
            <v>9.6166666666666671</v>
          </cell>
          <cell r="AC424">
            <v>9.6166666666666671</v>
          </cell>
          <cell r="AD424">
            <v>9.6166666666666671</v>
          </cell>
          <cell r="AE424">
            <v>9.6166666666666671</v>
          </cell>
          <cell r="AF424">
            <v>9.6166666666666671</v>
          </cell>
          <cell r="AG424">
            <v>9.6166666666666671</v>
          </cell>
          <cell r="AH424">
            <v>115.40000000000003</v>
          </cell>
        </row>
        <row r="425">
          <cell r="V425">
            <v>2.6666666666666665</v>
          </cell>
          <cell r="W425">
            <v>2.6666666666666665</v>
          </cell>
          <cell r="X425">
            <v>2.6666666666666665</v>
          </cell>
          <cell r="Y425">
            <v>2.6666666666666665</v>
          </cell>
          <cell r="Z425">
            <v>2.6666666666666665</v>
          </cell>
          <cell r="AA425">
            <v>2.6666666666666665</v>
          </cell>
          <cell r="AB425">
            <v>2.6666666666666665</v>
          </cell>
          <cell r="AC425">
            <v>2.6666666666666665</v>
          </cell>
          <cell r="AD425">
            <v>2.6666666666666665</v>
          </cell>
          <cell r="AE425">
            <v>2.6666666666666665</v>
          </cell>
          <cell r="AF425">
            <v>2.6666666666666665</v>
          </cell>
          <cell r="AG425">
            <v>2.6666666666666665</v>
          </cell>
          <cell r="AH425">
            <v>32</v>
          </cell>
        </row>
        <row r="426">
          <cell r="V426">
            <v>5.166666666666667</v>
          </cell>
          <cell r="W426">
            <v>5.166666666666667</v>
          </cell>
          <cell r="X426">
            <v>5.166666666666667</v>
          </cell>
          <cell r="Y426">
            <v>5.166666666666667</v>
          </cell>
          <cell r="Z426">
            <v>5.166666666666667</v>
          </cell>
          <cell r="AA426">
            <v>5.166666666666667</v>
          </cell>
          <cell r="AB426">
            <v>5.166666666666667</v>
          </cell>
          <cell r="AC426">
            <v>5.166666666666667</v>
          </cell>
          <cell r="AD426">
            <v>5.166666666666667</v>
          </cell>
          <cell r="AE426">
            <v>5.166666666666667</v>
          </cell>
          <cell r="AF426">
            <v>5.166666666666667</v>
          </cell>
          <cell r="AG426">
            <v>5.166666666666667</v>
          </cell>
          <cell r="AH426">
            <v>61.999999999999993</v>
          </cell>
        </row>
        <row r="427"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</row>
        <row r="428">
          <cell r="V428">
            <v>23.179166666666671</v>
          </cell>
          <cell r="W428">
            <v>23.179166666666671</v>
          </cell>
          <cell r="X428">
            <v>23.179166666666671</v>
          </cell>
          <cell r="Y428">
            <v>23.179166666666671</v>
          </cell>
          <cell r="Z428">
            <v>23.179166666666671</v>
          </cell>
          <cell r="AA428">
            <v>23.179166666666671</v>
          </cell>
          <cell r="AB428">
            <v>23.179166666666671</v>
          </cell>
          <cell r="AC428">
            <v>23.179166666666671</v>
          </cell>
          <cell r="AD428">
            <v>23.179166666666671</v>
          </cell>
          <cell r="AE428">
            <v>23.179166666666671</v>
          </cell>
          <cell r="AF428">
            <v>23.179166666666671</v>
          </cell>
          <cell r="AG428">
            <v>23.179166666666671</v>
          </cell>
          <cell r="AH428">
            <v>278.15000000000003</v>
          </cell>
        </row>
        <row r="429"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</row>
        <row r="430"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</row>
        <row r="431"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</row>
        <row r="432"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</row>
        <row r="433"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</row>
        <row r="434"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</row>
        <row r="435"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</row>
        <row r="436"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</row>
        <row r="437"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</row>
        <row r="438"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</row>
        <row r="439"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</row>
        <row r="440"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</row>
        <row r="441"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</row>
        <row r="442"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</row>
        <row r="443"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</row>
        <row r="444"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</row>
        <row r="445">
          <cell r="V445">
            <v>14.041865232863994</v>
          </cell>
          <cell r="W445">
            <v>14.041865232863994</v>
          </cell>
          <cell r="X445">
            <v>14.041865232863994</v>
          </cell>
          <cell r="Y445">
            <v>14.041865232863994</v>
          </cell>
          <cell r="Z445">
            <v>14.041865232863994</v>
          </cell>
          <cell r="AA445">
            <v>14.041865232863994</v>
          </cell>
          <cell r="AB445">
            <v>14.041865232863994</v>
          </cell>
          <cell r="AC445">
            <v>14.041865232863994</v>
          </cell>
          <cell r="AD445">
            <v>14.041865232863994</v>
          </cell>
          <cell r="AE445">
            <v>14.041865232863994</v>
          </cell>
          <cell r="AF445">
            <v>14.041865232863994</v>
          </cell>
          <cell r="AG445">
            <v>14.041865232863994</v>
          </cell>
          <cell r="AH445">
            <v>168.50238279436792</v>
          </cell>
        </row>
        <row r="446">
          <cell r="V446">
            <v>5.2248800866470679</v>
          </cell>
          <cell r="W446">
            <v>5.2248800866470679</v>
          </cell>
          <cell r="X446">
            <v>5.2248800866470679</v>
          </cell>
          <cell r="Y446">
            <v>5.2248800866470679</v>
          </cell>
          <cell r="Z446">
            <v>5.2248800866470679</v>
          </cell>
          <cell r="AA446">
            <v>5.2248800866470679</v>
          </cell>
          <cell r="AB446">
            <v>5.2248800866470679</v>
          </cell>
          <cell r="AC446">
            <v>5.2248800866470679</v>
          </cell>
          <cell r="AD446">
            <v>5.2248800866470679</v>
          </cell>
          <cell r="AE446">
            <v>5.2248800866470679</v>
          </cell>
          <cell r="AF446">
            <v>5.2248800866470679</v>
          </cell>
          <cell r="AG446">
            <v>5.2248800866470679</v>
          </cell>
          <cell r="AH446">
            <v>62.698561039764819</v>
          </cell>
        </row>
        <row r="447"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</row>
        <row r="448"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</row>
        <row r="449"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</row>
        <row r="450"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</row>
        <row r="451"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</row>
        <row r="452"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</row>
        <row r="453"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</row>
        <row r="454"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</row>
        <row r="455"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</row>
        <row r="456"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</row>
        <row r="457"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</row>
        <row r="458"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</row>
        <row r="459"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</row>
        <row r="460">
          <cell r="V460">
            <v>75.133333333333326</v>
          </cell>
          <cell r="W460">
            <v>75.133333333333326</v>
          </cell>
          <cell r="X460">
            <v>75.133333333333326</v>
          </cell>
          <cell r="Y460">
            <v>75.133333333333326</v>
          </cell>
          <cell r="Z460">
            <v>75.133333333333326</v>
          </cell>
          <cell r="AA460">
            <v>75.133333333333326</v>
          </cell>
          <cell r="AB460">
            <v>75.133333333333326</v>
          </cell>
          <cell r="AC460">
            <v>75.133333333333326</v>
          </cell>
          <cell r="AD460">
            <v>75.133333333333326</v>
          </cell>
          <cell r="AE460">
            <v>75.133333333333326</v>
          </cell>
          <cell r="AF460">
            <v>75.133333333333326</v>
          </cell>
          <cell r="AG460">
            <v>75.133333333333326</v>
          </cell>
          <cell r="AH460">
            <v>901.59999999999991</v>
          </cell>
        </row>
        <row r="461">
          <cell r="V461">
            <v>116.66666666666667</v>
          </cell>
          <cell r="W461">
            <v>116.66666666666667</v>
          </cell>
          <cell r="X461">
            <v>116.66666666666667</v>
          </cell>
          <cell r="Y461">
            <v>116.66666666666667</v>
          </cell>
          <cell r="Z461">
            <v>116.66666666666667</v>
          </cell>
          <cell r="AA461">
            <v>116.66666666666667</v>
          </cell>
          <cell r="AB461">
            <v>116.66666666666667</v>
          </cell>
          <cell r="AC461">
            <v>116.66666666666667</v>
          </cell>
          <cell r="AD461">
            <v>116.66666666666667</v>
          </cell>
          <cell r="AE461">
            <v>116.66666666666667</v>
          </cell>
          <cell r="AF461">
            <v>116.66666666666667</v>
          </cell>
          <cell r="AG461">
            <v>116.66666666666667</v>
          </cell>
          <cell r="AH461">
            <v>1400.0000000000002</v>
          </cell>
        </row>
        <row r="462">
          <cell r="V462">
            <v>391.72591666666665</v>
          </cell>
          <cell r="W462">
            <v>391.72591666666665</v>
          </cell>
          <cell r="X462">
            <v>391.72591666666665</v>
          </cell>
          <cell r="Y462">
            <v>391.72591666666665</v>
          </cell>
          <cell r="Z462">
            <v>391.72591666666665</v>
          </cell>
          <cell r="AA462">
            <v>391.72591666666665</v>
          </cell>
          <cell r="AB462">
            <v>391.72591666666665</v>
          </cell>
          <cell r="AC462">
            <v>391.72591666666665</v>
          </cell>
          <cell r="AD462">
            <v>391.72591666666665</v>
          </cell>
          <cell r="AE462">
            <v>391.72591666666665</v>
          </cell>
          <cell r="AF462">
            <v>391.72591666666665</v>
          </cell>
          <cell r="AG462">
            <v>391.72591666666665</v>
          </cell>
          <cell r="AH462">
            <v>4700.7110000000002</v>
          </cell>
        </row>
        <row r="463">
          <cell r="V463">
            <v>783.4518333333333</v>
          </cell>
          <cell r="W463">
            <v>783.4518333333333</v>
          </cell>
          <cell r="X463">
            <v>783.4518333333333</v>
          </cell>
          <cell r="Y463">
            <v>783.4518333333333</v>
          </cell>
          <cell r="Z463">
            <v>783.4518333333333</v>
          </cell>
          <cell r="AA463">
            <v>783.4518333333333</v>
          </cell>
          <cell r="AB463">
            <v>783.4518333333333</v>
          </cell>
          <cell r="AC463">
            <v>783.4518333333333</v>
          </cell>
          <cell r="AD463">
            <v>783.4518333333333</v>
          </cell>
          <cell r="AE463">
            <v>783.4518333333333</v>
          </cell>
          <cell r="AF463">
            <v>783.4518333333333</v>
          </cell>
          <cell r="AG463">
            <v>783.4518333333333</v>
          </cell>
          <cell r="AH463">
            <v>9401.4220000000005</v>
          </cell>
        </row>
        <row r="464">
          <cell r="V464">
            <v>122.17375</v>
          </cell>
          <cell r="W464">
            <v>122.17375</v>
          </cell>
          <cell r="X464">
            <v>122.17375</v>
          </cell>
          <cell r="Y464">
            <v>122.17375</v>
          </cell>
          <cell r="Z464">
            <v>122.17375</v>
          </cell>
          <cell r="AA464">
            <v>122.17375</v>
          </cell>
          <cell r="AB464">
            <v>122.17375</v>
          </cell>
          <cell r="AC464">
            <v>122.17375</v>
          </cell>
          <cell r="AD464">
            <v>122.17375</v>
          </cell>
          <cell r="AE464">
            <v>122.17375</v>
          </cell>
          <cell r="AF464">
            <v>122.17375</v>
          </cell>
          <cell r="AG464">
            <v>122.17375</v>
          </cell>
          <cell r="AH464">
            <v>1466.0849999999998</v>
          </cell>
        </row>
        <row r="465">
          <cell r="V465">
            <v>47.25</v>
          </cell>
          <cell r="W465">
            <v>47.25</v>
          </cell>
          <cell r="X465">
            <v>47.25</v>
          </cell>
          <cell r="Y465">
            <v>47.25</v>
          </cell>
          <cell r="Z465">
            <v>47.25</v>
          </cell>
          <cell r="AA465">
            <v>47.25</v>
          </cell>
          <cell r="AB465">
            <v>47.25</v>
          </cell>
          <cell r="AC465">
            <v>47.25</v>
          </cell>
          <cell r="AD465">
            <v>47.25</v>
          </cell>
          <cell r="AE465">
            <v>47.25</v>
          </cell>
          <cell r="AF465">
            <v>47.25</v>
          </cell>
          <cell r="AG465">
            <v>47.25</v>
          </cell>
          <cell r="AH465">
            <v>567</v>
          </cell>
        </row>
        <row r="466">
          <cell r="V466">
            <v>199.3</v>
          </cell>
          <cell r="W466">
            <v>199.3</v>
          </cell>
          <cell r="X466">
            <v>199.3</v>
          </cell>
          <cell r="Y466">
            <v>199.3</v>
          </cell>
          <cell r="Z466">
            <v>199.3</v>
          </cell>
          <cell r="AA466">
            <v>199.3</v>
          </cell>
          <cell r="AB466">
            <v>199.3</v>
          </cell>
          <cell r="AC466">
            <v>199.3</v>
          </cell>
          <cell r="AD466">
            <v>199.3</v>
          </cell>
          <cell r="AE466">
            <v>199.3</v>
          </cell>
          <cell r="AF466">
            <v>199.3</v>
          </cell>
          <cell r="AG466">
            <v>199.3</v>
          </cell>
          <cell r="AH466">
            <v>2391.6</v>
          </cell>
        </row>
        <row r="467">
          <cell r="V467">
            <v>298.95</v>
          </cell>
          <cell r="W467">
            <v>298.95</v>
          </cell>
          <cell r="X467">
            <v>298.95</v>
          </cell>
          <cell r="Y467">
            <v>298.95</v>
          </cell>
          <cell r="Z467">
            <v>298.95</v>
          </cell>
          <cell r="AA467">
            <v>298.95</v>
          </cell>
          <cell r="AB467">
            <v>298.95</v>
          </cell>
          <cell r="AC467">
            <v>298.95</v>
          </cell>
          <cell r="AD467">
            <v>298.95</v>
          </cell>
          <cell r="AE467">
            <v>298.95</v>
          </cell>
          <cell r="AF467">
            <v>298.95</v>
          </cell>
          <cell r="AG467">
            <v>298.95</v>
          </cell>
          <cell r="AH467">
            <v>3587.3999999999992</v>
          </cell>
        </row>
        <row r="468">
          <cell r="V468">
            <v>14.560416666666667</v>
          </cell>
          <cell r="W468">
            <v>14.560416666666667</v>
          </cell>
          <cell r="X468">
            <v>14.560416666666667</v>
          </cell>
          <cell r="Y468">
            <v>14.560416666666667</v>
          </cell>
          <cell r="Z468">
            <v>14.560416666666667</v>
          </cell>
          <cell r="AA468">
            <v>14.560416666666667</v>
          </cell>
          <cell r="AB468">
            <v>14.560416666666667</v>
          </cell>
          <cell r="AC468">
            <v>14.560416666666667</v>
          </cell>
          <cell r="AD468">
            <v>14.560416666666667</v>
          </cell>
          <cell r="AE468">
            <v>14.560416666666667</v>
          </cell>
          <cell r="AF468">
            <v>14.560416666666667</v>
          </cell>
          <cell r="AG468">
            <v>14.560416666666667</v>
          </cell>
          <cell r="AH468">
            <v>174.72499999999999</v>
          </cell>
        </row>
        <row r="469">
          <cell r="V469">
            <v>3.0454999999999997</v>
          </cell>
          <cell r="W469">
            <v>3.0454999999999997</v>
          </cell>
          <cell r="X469">
            <v>3.0454999999999997</v>
          </cell>
          <cell r="Y469">
            <v>3.0454999999999997</v>
          </cell>
          <cell r="Z469">
            <v>3.0454999999999997</v>
          </cell>
          <cell r="AA469">
            <v>3.0454999999999997</v>
          </cell>
          <cell r="AB469">
            <v>3.0454999999999997</v>
          </cell>
          <cell r="AC469">
            <v>3.0454999999999997</v>
          </cell>
          <cell r="AD469">
            <v>3.0454999999999997</v>
          </cell>
          <cell r="AE469">
            <v>3.0454999999999997</v>
          </cell>
          <cell r="AF469">
            <v>3.0454999999999997</v>
          </cell>
          <cell r="AG469">
            <v>3.0454999999999997</v>
          </cell>
          <cell r="AH469">
            <v>36.545999999999999</v>
          </cell>
        </row>
        <row r="470">
          <cell r="V470">
            <v>163.33333333333334</v>
          </cell>
          <cell r="W470">
            <v>163.33333333333334</v>
          </cell>
          <cell r="X470">
            <v>163.33333333333334</v>
          </cell>
          <cell r="Y470">
            <v>163.33333333333334</v>
          </cell>
          <cell r="Z470">
            <v>163.33333333333334</v>
          </cell>
          <cell r="AA470">
            <v>163.33333333333334</v>
          </cell>
          <cell r="AB470">
            <v>163.33333333333334</v>
          </cell>
          <cell r="AC470">
            <v>163.33333333333334</v>
          </cell>
          <cell r="AD470">
            <v>163.33333333333334</v>
          </cell>
          <cell r="AE470">
            <v>163.33333333333334</v>
          </cell>
          <cell r="AF470">
            <v>163.33333333333334</v>
          </cell>
          <cell r="AG470">
            <v>163.33333333333334</v>
          </cell>
          <cell r="AH470">
            <v>1959.9999999999998</v>
          </cell>
        </row>
        <row r="471">
          <cell r="V471">
            <v>6.3753333333333329</v>
          </cell>
          <cell r="W471">
            <v>6.3753333333333329</v>
          </cell>
          <cell r="X471">
            <v>6.3753333333333329</v>
          </cell>
          <cell r="Y471">
            <v>6.3753333333333329</v>
          </cell>
          <cell r="Z471">
            <v>6.3753333333333329</v>
          </cell>
          <cell r="AA471">
            <v>6.3753333333333329</v>
          </cell>
          <cell r="AB471">
            <v>6.3753333333333329</v>
          </cell>
          <cell r="AC471">
            <v>6.3753333333333329</v>
          </cell>
          <cell r="AD471">
            <v>6.3753333333333329</v>
          </cell>
          <cell r="AE471">
            <v>6.3753333333333329</v>
          </cell>
          <cell r="AF471">
            <v>6.3753333333333329</v>
          </cell>
          <cell r="AG471">
            <v>6.3753333333333329</v>
          </cell>
          <cell r="AH471">
            <v>76.503999999999976</v>
          </cell>
        </row>
        <row r="472">
          <cell r="V472">
            <v>52.907916666666665</v>
          </cell>
          <cell r="W472">
            <v>52.907916666666665</v>
          </cell>
          <cell r="X472">
            <v>52.907916666666665</v>
          </cell>
          <cell r="Y472">
            <v>52.907916666666665</v>
          </cell>
          <cell r="Z472">
            <v>52.907916666666665</v>
          </cell>
          <cell r="AA472">
            <v>52.907916666666665</v>
          </cell>
          <cell r="AB472">
            <v>52.907916666666665</v>
          </cell>
          <cell r="AC472">
            <v>52.907916666666665</v>
          </cell>
          <cell r="AD472">
            <v>52.907916666666665</v>
          </cell>
          <cell r="AE472">
            <v>52.907916666666665</v>
          </cell>
          <cell r="AF472">
            <v>52.907916666666665</v>
          </cell>
          <cell r="AG472">
            <v>52.907916666666665</v>
          </cell>
          <cell r="AH472">
            <v>634.89499999999998</v>
          </cell>
        </row>
        <row r="473"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</row>
        <row r="474">
          <cell r="V474">
            <v>20.875</v>
          </cell>
          <cell r="W474">
            <v>20.875</v>
          </cell>
          <cell r="X474">
            <v>20.875</v>
          </cell>
          <cell r="Y474">
            <v>20.875</v>
          </cell>
          <cell r="Z474">
            <v>20.875</v>
          </cell>
          <cell r="AA474">
            <v>20.875</v>
          </cell>
          <cell r="AB474">
            <v>20.875</v>
          </cell>
          <cell r="AC474">
            <v>20.875</v>
          </cell>
          <cell r="AD474">
            <v>20.875</v>
          </cell>
          <cell r="AE474">
            <v>20.875</v>
          </cell>
          <cell r="AF474">
            <v>20.875</v>
          </cell>
          <cell r="AG474">
            <v>20.875</v>
          </cell>
          <cell r="AH474">
            <v>250.5</v>
          </cell>
        </row>
        <row r="475">
          <cell r="V475">
            <v>48.708333333333336</v>
          </cell>
          <cell r="W475">
            <v>48.708333333333336</v>
          </cell>
          <cell r="X475">
            <v>48.708333333333336</v>
          </cell>
          <cell r="Y475">
            <v>48.708333333333336</v>
          </cell>
          <cell r="Z475">
            <v>48.708333333333336</v>
          </cell>
          <cell r="AA475">
            <v>48.708333333333336</v>
          </cell>
          <cell r="AB475">
            <v>48.708333333333336</v>
          </cell>
          <cell r="AC475">
            <v>48.708333333333336</v>
          </cell>
          <cell r="AD475">
            <v>48.708333333333336</v>
          </cell>
          <cell r="AE475">
            <v>48.708333333333336</v>
          </cell>
          <cell r="AF475">
            <v>48.708333333333336</v>
          </cell>
          <cell r="AG475">
            <v>48.708333333333336</v>
          </cell>
          <cell r="AH475">
            <v>584.5</v>
          </cell>
        </row>
        <row r="476">
          <cell r="V476">
            <v>26.583333333333332</v>
          </cell>
          <cell r="W476">
            <v>26.583333333333332</v>
          </cell>
          <cell r="X476">
            <v>26.583333333333332</v>
          </cell>
          <cell r="Y476">
            <v>26.583333333333332</v>
          </cell>
          <cell r="Z476">
            <v>26.583333333333332</v>
          </cell>
          <cell r="AA476">
            <v>26.583333333333332</v>
          </cell>
          <cell r="AB476">
            <v>26.583333333333332</v>
          </cell>
          <cell r="AC476">
            <v>26.583333333333332</v>
          </cell>
          <cell r="AD476">
            <v>26.583333333333332</v>
          </cell>
          <cell r="AE476">
            <v>26.583333333333332</v>
          </cell>
          <cell r="AF476">
            <v>26.583333333333332</v>
          </cell>
          <cell r="AG476">
            <v>26.583333333333332</v>
          </cell>
          <cell r="AH476">
            <v>319</v>
          </cell>
        </row>
        <row r="477">
          <cell r="V477">
            <v>14.71025</v>
          </cell>
          <cell r="W477">
            <v>14.71025</v>
          </cell>
          <cell r="X477">
            <v>14.71025</v>
          </cell>
          <cell r="Y477">
            <v>14.71025</v>
          </cell>
          <cell r="Z477">
            <v>14.71025</v>
          </cell>
          <cell r="AA477">
            <v>14.71025</v>
          </cell>
          <cell r="AB477">
            <v>14.71025</v>
          </cell>
          <cell r="AC477">
            <v>14.71025</v>
          </cell>
          <cell r="AD477">
            <v>14.71025</v>
          </cell>
          <cell r="AE477">
            <v>14.71025</v>
          </cell>
          <cell r="AF477">
            <v>14.71025</v>
          </cell>
          <cell r="AG477">
            <v>14.71025</v>
          </cell>
          <cell r="AH477">
            <v>176.523</v>
          </cell>
        </row>
        <row r="478">
          <cell r="V478">
            <v>17.091666666666665</v>
          </cell>
          <cell r="W478">
            <v>17.091666666666665</v>
          </cell>
          <cell r="X478">
            <v>17.091666666666665</v>
          </cell>
          <cell r="Y478">
            <v>17.091666666666665</v>
          </cell>
          <cell r="Z478">
            <v>17.091666666666665</v>
          </cell>
          <cell r="AA478">
            <v>17.091666666666665</v>
          </cell>
          <cell r="AB478">
            <v>17.091666666666665</v>
          </cell>
          <cell r="AC478">
            <v>17.091666666666665</v>
          </cell>
          <cell r="AD478">
            <v>17.091666666666665</v>
          </cell>
          <cell r="AE478">
            <v>17.091666666666665</v>
          </cell>
          <cell r="AF478">
            <v>17.091666666666665</v>
          </cell>
          <cell r="AG478">
            <v>17.091666666666665</v>
          </cell>
          <cell r="AH478">
            <v>205.1</v>
          </cell>
        </row>
        <row r="479">
          <cell r="V479">
            <v>15.745833333333332</v>
          </cell>
          <cell r="W479">
            <v>15.745833333333332</v>
          </cell>
          <cell r="X479">
            <v>15.745833333333332</v>
          </cell>
          <cell r="Y479">
            <v>15.745833333333332</v>
          </cell>
          <cell r="Z479">
            <v>15.745833333333332</v>
          </cell>
          <cell r="AA479">
            <v>15.745833333333332</v>
          </cell>
          <cell r="AB479">
            <v>15.745833333333332</v>
          </cell>
          <cell r="AC479">
            <v>15.745833333333332</v>
          </cell>
          <cell r="AD479">
            <v>15.745833333333332</v>
          </cell>
          <cell r="AE479">
            <v>15.745833333333332</v>
          </cell>
          <cell r="AF479">
            <v>15.745833333333332</v>
          </cell>
          <cell r="AG479">
            <v>15.745833333333332</v>
          </cell>
          <cell r="AH479">
            <v>188.95000000000002</v>
          </cell>
        </row>
        <row r="480"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16.294166666666666</v>
          </cell>
          <cell r="AA480">
            <v>16.294166666666666</v>
          </cell>
          <cell r="AB480">
            <v>16.294166666666666</v>
          </cell>
          <cell r="AC480">
            <v>16.294166666666666</v>
          </cell>
          <cell r="AD480">
            <v>16.294166666666666</v>
          </cell>
          <cell r="AE480">
            <v>16.294166666666666</v>
          </cell>
          <cell r="AF480">
            <v>16.294166666666666</v>
          </cell>
          <cell r="AG480">
            <v>16.294166666666666</v>
          </cell>
          <cell r="AH480">
            <v>130.35333333333332</v>
          </cell>
        </row>
        <row r="481"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18.167416666666668</v>
          </cell>
          <cell r="AB481">
            <v>18.167416666666668</v>
          </cell>
          <cell r="AC481">
            <v>18.167416666666668</v>
          </cell>
          <cell r="AD481">
            <v>18.167416666666668</v>
          </cell>
          <cell r="AE481">
            <v>18.167416666666668</v>
          </cell>
          <cell r="AF481">
            <v>18.167416666666668</v>
          </cell>
          <cell r="AG481">
            <v>18.167416666666668</v>
          </cell>
          <cell r="AH481">
            <v>127.17191666666668</v>
          </cell>
        </row>
        <row r="485">
          <cell r="V485">
            <v>2437.8551619861782</v>
          </cell>
          <cell r="W485">
            <v>2437.8551619861782</v>
          </cell>
          <cell r="X485">
            <v>2437.8551619861782</v>
          </cell>
          <cell r="Y485">
            <v>2437.8551619861782</v>
          </cell>
          <cell r="Z485">
            <v>2454.1493286528448</v>
          </cell>
          <cell r="AA485">
            <v>2472.3167453195115</v>
          </cell>
          <cell r="AB485">
            <v>2472.3167453195115</v>
          </cell>
          <cell r="AC485">
            <v>2472.3167453195115</v>
          </cell>
          <cell r="AD485">
            <v>2472.3167453195115</v>
          </cell>
          <cell r="AE485">
            <v>2472.3167453195115</v>
          </cell>
          <cell r="AF485">
            <v>2472.3167453195115</v>
          </cell>
          <cell r="AG485">
            <v>2472.3167453195115</v>
          </cell>
          <cell r="AH485">
            <v>29511.787193834127</v>
          </cell>
        </row>
        <row r="486">
          <cell r="V486">
            <v>2461.034328652845</v>
          </cell>
          <cell r="W486">
            <v>2461.034328652845</v>
          </cell>
          <cell r="X486">
            <v>2461.034328652845</v>
          </cell>
          <cell r="Y486">
            <v>2461.034328652845</v>
          </cell>
          <cell r="Z486">
            <v>2477.3284953195116</v>
          </cell>
          <cell r="AA486">
            <v>2495.4959119861783</v>
          </cell>
          <cell r="AB486">
            <v>2495.4959119861783</v>
          </cell>
          <cell r="AC486">
            <v>2495.4959119861783</v>
          </cell>
          <cell r="AD486">
            <v>2495.4959119861783</v>
          </cell>
          <cell r="AE486">
            <v>2495.4959119861783</v>
          </cell>
          <cell r="AF486">
            <v>2495.4959119861783</v>
          </cell>
          <cell r="AG486">
            <v>2495.4959119861783</v>
          </cell>
          <cell r="AH486">
            <v>29789.937193834128</v>
          </cell>
        </row>
        <row r="489"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</row>
        <row r="490"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</row>
        <row r="491"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</row>
        <row r="492"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</row>
        <row r="493"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</row>
        <row r="494"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</row>
        <row r="495"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</row>
        <row r="496"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</row>
        <row r="497"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</row>
        <row r="498"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</row>
        <row r="499">
          <cell r="V499">
            <v>2.1666666666666665</v>
          </cell>
          <cell r="W499">
            <v>2.1666666666666665</v>
          </cell>
          <cell r="X499">
            <v>2.1666666666666665</v>
          </cell>
          <cell r="Y499">
            <v>2.1666666666666665</v>
          </cell>
          <cell r="Z499">
            <v>2.1666666666666665</v>
          </cell>
          <cell r="AA499">
            <v>2.1666666666666665</v>
          </cell>
          <cell r="AB499">
            <v>2.1666666666666665</v>
          </cell>
          <cell r="AC499">
            <v>2.1666666666666665</v>
          </cell>
          <cell r="AD499">
            <v>2.1666666666666665</v>
          </cell>
          <cell r="AE499">
            <v>2.1666666666666665</v>
          </cell>
          <cell r="AF499">
            <v>2.1666666666666665</v>
          </cell>
          <cell r="AG499">
            <v>2.1666666666666665</v>
          </cell>
          <cell r="AH499">
            <v>26.000000000000004</v>
          </cell>
        </row>
        <row r="500">
          <cell r="V500">
            <v>6.3916666666666666</v>
          </cell>
          <cell r="W500">
            <v>6.3916666666666666</v>
          </cell>
          <cell r="X500">
            <v>6.3916666666666666</v>
          </cell>
          <cell r="Y500">
            <v>6.3916666666666666</v>
          </cell>
          <cell r="Z500">
            <v>6.3916666666666666</v>
          </cell>
          <cell r="AA500">
            <v>6.3916666666666666</v>
          </cell>
          <cell r="AB500">
            <v>6.3916666666666666</v>
          </cell>
          <cell r="AC500">
            <v>6.3916666666666666</v>
          </cell>
          <cell r="AD500">
            <v>6.3916666666666666</v>
          </cell>
          <cell r="AE500">
            <v>6.3916666666666666</v>
          </cell>
          <cell r="AF500">
            <v>6.3916666666666666</v>
          </cell>
          <cell r="AG500">
            <v>6.3916666666666666</v>
          </cell>
          <cell r="AH500">
            <v>76.7</v>
          </cell>
        </row>
        <row r="501">
          <cell r="V501">
            <v>5.166666666666667</v>
          </cell>
          <cell r="W501">
            <v>5.166666666666667</v>
          </cell>
          <cell r="X501">
            <v>5.166666666666667</v>
          </cell>
          <cell r="Y501">
            <v>5.166666666666667</v>
          </cell>
          <cell r="Z501">
            <v>5.166666666666667</v>
          </cell>
          <cell r="AA501">
            <v>5.166666666666667</v>
          </cell>
          <cell r="AB501">
            <v>5.166666666666667</v>
          </cell>
          <cell r="AC501">
            <v>5.166666666666667</v>
          </cell>
          <cell r="AD501">
            <v>5.166666666666667</v>
          </cell>
          <cell r="AE501">
            <v>5.166666666666667</v>
          </cell>
          <cell r="AF501">
            <v>5.166666666666667</v>
          </cell>
          <cell r="AG501">
            <v>5.166666666666667</v>
          </cell>
          <cell r="AH501">
            <v>61.999999999999993</v>
          </cell>
        </row>
        <row r="502">
          <cell r="V502">
            <v>7.6166666666666663</v>
          </cell>
          <cell r="W502">
            <v>7.6166666666666663</v>
          </cell>
          <cell r="X502">
            <v>7.6166666666666663</v>
          </cell>
          <cell r="Y502">
            <v>7.6166666666666663</v>
          </cell>
          <cell r="Z502">
            <v>7.6166666666666663</v>
          </cell>
          <cell r="AA502">
            <v>7.6166666666666663</v>
          </cell>
          <cell r="AB502">
            <v>7.6166666666666663</v>
          </cell>
          <cell r="AC502">
            <v>7.6166666666666663</v>
          </cell>
          <cell r="AD502">
            <v>7.6166666666666663</v>
          </cell>
          <cell r="AE502">
            <v>7.6166666666666663</v>
          </cell>
          <cell r="AF502">
            <v>7.6166666666666663</v>
          </cell>
          <cell r="AG502">
            <v>7.6166666666666663</v>
          </cell>
          <cell r="AH502">
            <v>91.399999999999977</v>
          </cell>
        </row>
        <row r="503">
          <cell r="V503">
            <v>4.958333333333333</v>
          </cell>
          <cell r="W503">
            <v>4.958333333333333</v>
          </cell>
          <cell r="X503">
            <v>4.958333333333333</v>
          </cell>
          <cell r="Y503">
            <v>4.958333333333333</v>
          </cell>
          <cell r="Z503">
            <v>4.958333333333333</v>
          </cell>
          <cell r="AA503">
            <v>4.958333333333333</v>
          </cell>
          <cell r="AB503">
            <v>4.958333333333333</v>
          </cell>
          <cell r="AC503">
            <v>4.958333333333333</v>
          </cell>
          <cell r="AD503">
            <v>4.958333333333333</v>
          </cell>
          <cell r="AE503">
            <v>4.958333333333333</v>
          </cell>
          <cell r="AF503">
            <v>4.958333333333333</v>
          </cell>
          <cell r="AG503">
            <v>4.958333333333333</v>
          </cell>
          <cell r="AH503">
            <v>59.500000000000007</v>
          </cell>
        </row>
        <row r="504">
          <cell r="V504">
            <v>21.122666666666664</v>
          </cell>
          <cell r="W504">
            <v>21.122666666666664</v>
          </cell>
          <cell r="X504">
            <v>21.122666666666664</v>
          </cell>
          <cell r="Y504">
            <v>21.122666666666664</v>
          </cell>
          <cell r="Z504">
            <v>21.122666666666664</v>
          </cell>
          <cell r="AA504">
            <v>21.122666666666664</v>
          </cell>
          <cell r="AB504">
            <v>21.122666666666664</v>
          </cell>
          <cell r="AC504">
            <v>21.122666666666664</v>
          </cell>
          <cell r="AD504">
            <v>21.122666666666664</v>
          </cell>
          <cell r="AE504">
            <v>21.122666666666664</v>
          </cell>
          <cell r="AF504">
            <v>21.122666666666664</v>
          </cell>
          <cell r="AG504">
            <v>21.122666666666664</v>
          </cell>
          <cell r="AH504">
            <v>253.47200000000001</v>
          </cell>
        </row>
        <row r="505">
          <cell r="V505">
            <v>2.0666666666666664</v>
          </cell>
          <cell r="W505">
            <v>2.0666666666666664</v>
          </cell>
          <cell r="X505">
            <v>2.0666666666666664</v>
          </cell>
          <cell r="Y505">
            <v>2.0666666666666664</v>
          </cell>
          <cell r="Z505">
            <v>2.0666666666666664</v>
          </cell>
          <cell r="AA505">
            <v>2.0666666666666664</v>
          </cell>
          <cell r="AB505">
            <v>2.0666666666666664</v>
          </cell>
          <cell r="AC505">
            <v>2.0666666666666664</v>
          </cell>
          <cell r="AD505">
            <v>2.0666666666666664</v>
          </cell>
          <cell r="AE505">
            <v>2.0666666666666664</v>
          </cell>
          <cell r="AF505">
            <v>2.0666666666666664</v>
          </cell>
          <cell r="AG505">
            <v>2.0666666666666664</v>
          </cell>
          <cell r="AH505">
            <v>24.799999999999997</v>
          </cell>
        </row>
        <row r="506">
          <cell r="V506">
            <v>2.5833333333333335</v>
          </cell>
          <cell r="W506">
            <v>2.5833333333333335</v>
          </cell>
          <cell r="X506">
            <v>2.5833333333333335</v>
          </cell>
          <cell r="Y506">
            <v>2.5833333333333335</v>
          </cell>
          <cell r="Z506">
            <v>2.5833333333333335</v>
          </cell>
          <cell r="AA506">
            <v>2.5833333333333335</v>
          </cell>
          <cell r="AB506">
            <v>2.5833333333333335</v>
          </cell>
          <cell r="AC506">
            <v>2.5833333333333335</v>
          </cell>
          <cell r="AD506">
            <v>2.5833333333333335</v>
          </cell>
          <cell r="AE506">
            <v>2.5833333333333335</v>
          </cell>
          <cell r="AF506">
            <v>2.5833333333333335</v>
          </cell>
          <cell r="AG506">
            <v>2.5833333333333335</v>
          </cell>
          <cell r="AH506">
            <v>30.999999999999996</v>
          </cell>
        </row>
        <row r="507">
          <cell r="V507">
            <v>6.0889166666666661</v>
          </cell>
          <cell r="W507">
            <v>6.0889166666666661</v>
          </cell>
          <cell r="X507">
            <v>6.0889166666666661</v>
          </cell>
          <cell r="Y507">
            <v>6.0889166666666661</v>
          </cell>
          <cell r="Z507">
            <v>6.0889166666666661</v>
          </cell>
          <cell r="AA507">
            <v>6.0889166666666661</v>
          </cell>
          <cell r="AB507">
            <v>6.0889166666666661</v>
          </cell>
          <cell r="AC507">
            <v>6.0889166666666661</v>
          </cell>
          <cell r="AD507">
            <v>6.0889166666666661</v>
          </cell>
          <cell r="AE507">
            <v>6.0889166666666661</v>
          </cell>
          <cell r="AF507">
            <v>6.0889166666666661</v>
          </cell>
          <cell r="AG507">
            <v>6.0889166666666661</v>
          </cell>
          <cell r="AH507">
            <v>73.066999999999979</v>
          </cell>
        </row>
        <row r="508">
          <cell r="V508">
            <v>2.785166666666667</v>
          </cell>
          <cell r="W508">
            <v>2.785166666666667</v>
          </cell>
          <cell r="X508">
            <v>2.785166666666667</v>
          </cell>
          <cell r="Y508">
            <v>2.785166666666667</v>
          </cell>
          <cell r="Z508">
            <v>2.785166666666667</v>
          </cell>
          <cell r="AA508">
            <v>2.785166666666667</v>
          </cell>
          <cell r="AB508">
            <v>2.785166666666667</v>
          </cell>
          <cell r="AC508">
            <v>2.785166666666667</v>
          </cell>
          <cell r="AD508">
            <v>2.785166666666667</v>
          </cell>
          <cell r="AE508">
            <v>2.785166666666667</v>
          </cell>
          <cell r="AF508">
            <v>2.785166666666667</v>
          </cell>
          <cell r="AG508">
            <v>2.785166666666667</v>
          </cell>
          <cell r="AH508">
            <v>33.422000000000011</v>
          </cell>
        </row>
        <row r="509">
          <cell r="V509">
            <v>7.1851666666666665</v>
          </cell>
          <cell r="W509">
            <v>7.1851666666666665</v>
          </cell>
          <cell r="X509">
            <v>7.1851666666666665</v>
          </cell>
          <cell r="Y509">
            <v>7.1851666666666665</v>
          </cell>
          <cell r="Z509">
            <v>7.1851666666666665</v>
          </cell>
          <cell r="AA509">
            <v>7.1851666666666665</v>
          </cell>
          <cell r="AB509">
            <v>7.1851666666666665</v>
          </cell>
          <cell r="AC509">
            <v>7.1851666666666665</v>
          </cell>
          <cell r="AD509">
            <v>7.1851666666666665</v>
          </cell>
          <cell r="AE509">
            <v>7.1851666666666665</v>
          </cell>
          <cell r="AF509">
            <v>7.1851666666666665</v>
          </cell>
          <cell r="AG509">
            <v>7.1851666666666665</v>
          </cell>
          <cell r="AH509">
            <v>86.22199999999998</v>
          </cell>
        </row>
        <row r="510">
          <cell r="V510">
            <v>422.69166666666666</v>
          </cell>
          <cell r="W510">
            <v>422.69166666666666</v>
          </cell>
          <cell r="X510">
            <v>422.69166666666666</v>
          </cell>
          <cell r="Y510">
            <v>422.69166666666666</v>
          </cell>
          <cell r="Z510">
            <v>422.69166666666666</v>
          </cell>
          <cell r="AA510">
            <v>422.69166666666666</v>
          </cell>
          <cell r="AB510">
            <v>422.69166666666666</v>
          </cell>
          <cell r="AC510">
            <v>422.69166666666666</v>
          </cell>
          <cell r="AD510">
            <v>422.69166666666666</v>
          </cell>
          <cell r="AE510">
            <v>422.69166666666666</v>
          </cell>
          <cell r="AF510">
            <v>422.69166666666666</v>
          </cell>
          <cell r="AG510">
            <v>422.69166666666666</v>
          </cell>
          <cell r="AH510">
            <v>5072.3</v>
          </cell>
        </row>
        <row r="511">
          <cell r="V511">
            <v>0</v>
          </cell>
          <cell r="W511">
            <v>0</v>
          </cell>
          <cell r="X511">
            <v>76.533333333333331</v>
          </cell>
          <cell r="Y511">
            <v>76.533333333333331</v>
          </cell>
          <cell r="Z511">
            <v>76.533333333333331</v>
          </cell>
          <cell r="AA511">
            <v>76.533333333333331</v>
          </cell>
          <cell r="AB511">
            <v>76.533333333333331</v>
          </cell>
          <cell r="AC511">
            <v>76.533333333333331</v>
          </cell>
          <cell r="AD511">
            <v>76.533333333333331</v>
          </cell>
          <cell r="AE511">
            <v>76.533333333333331</v>
          </cell>
          <cell r="AF511">
            <v>76.533333333333331</v>
          </cell>
          <cell r="AG511">
            <v>76.533333333333331</v>
          </cell>
          <cell r="AH511">
            <v>765.33333333333314</v>
          </cell>
        </row>
        <row r="512">
          <cell r="V512">
            <v>0</v>
          </cell>
          <cell r="W512">
            <v>0</v>
          </cell>
          <cell r="X512">
            <v>0</v>
          </cell>
          <cell r="Y512">
            <v>69.75</v>
          </cell>
          <cell r="Z512">
            <v>69.75</v>
          </cell>
          <cell r="AA512">
            <v>69.75</v>
          </cell>
          <cell r="AB512">
            <v>69.75</v>
          </cell>
          <cell r="AC512">
            <v>69.75</v>
          </cell>
          <cell r="AD512">
            <v>69.75</v>
          </cell>
          <cell r="AE512">
            <v>69.75</v>
          </cell>
          <cell r="AF512">
            <v>69.75</v>
          </cell>
          <cell r="AG512">
            <v>69.75</v>
          </cell>
          <cell r="AH512">
            <v>627.75</v>
          </cell>
        </row>
        <row r="515"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</row>
        <row r="516">
          <cell r="V516">
            <v>490.82358333333332</v>
          </cell>
          <cell r="W516">
            <v>490.82358333333332</v>
          </cell>
          <cell r="X516">
            <v>567.35691666666662</v>
          </cell>
          <cell r="Y516">
            <v>637.10691666666662</v>
          </cell>
          <cell r="Z516">
            <v>637.10691666666662</v>
          </cell>
          <cell r="AA516">
            <v>637.10691666666662</v>
          </cell>
          <cell r="AB516">
            <v>637.10691666666662</v>
          </cell>
          <cell r="AC516">
            <v>637.10691666666662</v>
          </cell>
          <cell r="AD516">
            <v>637.10691666666662</v>
          </cell>
          <cell r="AE516">
            <v>637.10691666666662</v>
          </cell>
          <cell r="AF516">
            <v>637.10691666666662</v>
          </cell>
          <cell r="AG516">
            <v>637.10691666666662</v>
          </cell>
          <cell r="AH516">
            <v>7282.9663333333328</v>
          </cell>
        </row>
        <row r="517"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</row>
        <row r="518"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</row>
        <row r="519"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</row>
        <row r="520"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</row>
        <row r="521"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</row>
        <row r="522"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</row>
        <row r="523"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</row>
        <row r="524"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</row>
        <row r="525"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</row>
        <row r="526"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</row>
        <row r="527"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</row>
        <row r="528"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</row>
        <row r="529"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</row>
        <row r="530"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</row>
        <row r="531"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</row>
        <row r="532"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</row>
        <row r="533"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</row>
        <row r="534"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</row>
        <row r="535"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</row>
        <row r="536"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</row>
        <row r="537"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</row>
        <row r="538"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</row>
        <row r="539"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</row>
        <row r="540"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</row>
        <row r="541"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</row>
        <row r="542"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</row>
        <row r="543"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</row>
        <row r="544"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</row>
        <row r="545"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</row>
        <row r="546"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</row>
        <row r="547"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</row>
        <row r="548"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</row>
        <row r="549"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</row>
        <row r="550"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</row>
        <row r="551"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</row>
        <row r="552"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</row>
        <row r="553"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</row>
        <row r="554"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</row>
        <row r="555"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</row>
        <row r="556">
          <cell r="V556">
            <v>111.89166666666667</v>
          </cell>
          <cell r="W556">
            <v>111.89166666666667</v>
          </cell>
          <cell r="X556">
            <v>111.89166666666667</v>
          </cell>
          <cell r="Y556">
            <v>111.89166666666667</v>
          </cell>
          <cell r="Z556">
            <v>111.89166666666667</v>
          </cell>
          <cell r="AA556">
            <v>111.89166666666667</v>
          </cell>
          <cell r="AB556">
            <v>111.89166666666667</v>
          </cell>
          <cell r="AC556">
            <v>111.89166666666667</v>
          </cell>
          <cell r="AD556">
            <v>111.89166666666667</v>
          </cell>
          <cell r="AE556">
            <v>111.89166666666667</v>
          </cell>
          <cell r="AF556">
            <v>111.89166666666667</v>
          </cell>
          <cell r="AG556">
            <v>111.89166666666667</v>
          </cell>
          <cell r="AH556">
            <v>1342.7</v>
          </cell>
        </row>
        <row r="557"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</row>
        <row r="558">
          <cell r="V558">
            <v>58.05</v>
          </cell>
          <cell r="W558">
            <v>58.05</v>
          </cell>
          <cell r="X558">
            <v>58.05</v>
          </cell>
          <cell r="Y558">
            <v>58.05</v>
          </cell>
          <cell r="Z558">
            <v>58.05</v>
          </cell>
          <cell r="AA558">
            <v>58.05</v>
          </cell>
          <cell r="AB558">
            <v>58.05</v>
          </cell>
          <cell r="AC558">
            <v>58.05</v>
          </cell>
          <cell r="AD558">
            <v>58.05</v>
          </cell>
          <cell r="AE558">
            <v>58.05</v>
          </cell>
          <cell r="AF558">
            <v>58.05</v>
          </cell>
          <cell r="AG558">
            <v>58.05</v>
          </cell>
          <cell r="AH558">
            <v>696.59999999999991</v>
          </cell>
        </row>
        <row r="559">
          <cell r="V559">
            <v>67.900000000000006</v>
          </cell>
          <cell r="W559">
            <v>67.900000000000006</v>
          </cell>
          <cell r="X559">
            <v>67.900000000000006</v>
          </cell>
          <cell r="Y559">
            <v>67.900000000000006</v>
          </cell>
          <cell r="Z559">
            <v>67.900000000000006</v>
          </cell>
          <cell r="AA559">
            <v>67.900000000000006</v>
          </cell>
          <cell r="AB559">
            <v>67.900000000000006</v>
          </cell>
          <cell r="AC559">
            <v>67.900000000000006</v>
          </cell>
          <cell r="AD559">
            <v>67.900000000000006</v>
          </cell>
          <cell r="AE559">
            <v>67.900000000000006</v>
          </cell>
          <cell r="AF559">
            <v>67.900000000000006</v>
          </cell>
          <cell r="AG559">
            <v>67.900000000000006</v>
          </cell>
          <cell r="AH559">
            <v>814.79999999999984</v>
          </cell>
        </row>
        <row r="560">
          <cell r="V560">
            <v>73.333333333333329</v>
          </cell>
          <cell r="W560">
            <v>73.333333333333329</v>
          </cell>
          <cell r="X560">
            <v>73.333333333333329</v>
          </cell>
          <cell r="Y560">
            <v>73.333333333333329</v>
          </cell>
          <cell r="Z560">
            <v>73.333333333333329</v>
          </cell>
          <cell r="AA560">
            <v>73.333333333333329</v>
          </cell>
          <cell r="AB560">
            <v>73.333333333333329</v>
          </cell>
          <cell r="AC560">
            <v>73.333333333333329</v>
          </cell>
          <cell r="AD560">
            <v>73.333333333333329</v>
          </cell>
          <cell r="AE560">
            <v>73.333333333333329</v>
          </cell>
          <cell r="AF560">
            <v>73.333333333333329</v>
          </cell>
          <cell r="AG560">
            <v>73.333333333333329</v>
          </cell>
          <cell r="AH560">
            <v>880.00000000000011</v>
          </cell>
        </row>
        <row r="561">
          <cell r="V561">
            <v>14.183333333333334</v>
          </cell>
          <cell r="W561">
            <v>14.183333333333334</v>
          </cell>
          <cell r="X561">
            <v>14.183333333333334</v>
          </cell>
          <cell r="Y561">
            <v>14.183333333333334</v>
          </cell>
          <cell r="Z561">
            <v>14.183333333333334</v>
          </cell>
          <cell r="AA561">
            <v>14.183333333333334</v>
          </cell>
          <cell r="AB561">
            <v>14.183333333333334</v>
          </cell>
          <cell r="AC561">
            <v>14.183333333333334</v>
          </cell>
          <cell r="AD561">
            <v>14.183333333333334</v>
          </cell>
          <cell r="AE561">
            <v>14.183333333333334</v>
          </cell>
          <cell r="AF561">
            <v>14.183333333333334</v>
          </cell>
          <cell r="AG561">
            <v>14.183333333333334</v>
          </cell>
          <cell r="AH561">
            <v>170.20000000000002</v>
          </cell>
        </row>
        <row r="562">
          <cell r="V562">
            <v>6.8083333333333336</v>
          </cell>
          <cell r="W562">
            <v>6.8083333333333336</v>
          </cell>
          <cell r="X562">
            <v>6.8083333333333336</v>
          </cell>
          <cell r="Y562">
            <v>6.8083333333333336</v>
          </cell>
          <cell r="Z562">
            <v>6.8083333333333336</v>
          </cell>
          <cell r="AA562">
            <v>6.8083333333333336</v>
          </cell>
          <cell r="AB562">
            <v>6.8083333333333336</v>
          </cell>
          <cell r="AC562">
            <v>6.8083333333333336</v>
          </cell>
          <cell r="AD562">
            <v>6.8083333333333336</v>
          </cell>
          <cell r="AE562">
            <v>6.8083333333333336</v>
          </cell>
          <cell r="AF562">
            <v>6.8083333333333336</v>
          </cell>
          <cell r="AG562">
            <v>6.8083333333333336</v>
          </cell>
          <cell r="AH562">
            <v>81.700000000000031</v>
          </cell>
        </row>
        <row r="563">
          <cell r="V563">
            <v>17.583333333333332</v>
          </cell>
          <cell r="W563">
            <v>17.583333333333332</v>
          </cell>
          <cell r="X563">
            <v>17.583333333333332</v>
          </cell>
          <cell r="Y563">
            <v>17.583333333333332</v>
          </cell>
          <cell r="Z563">
            <v>17.583333333333332</v>
          </cell>
          <cell r="AA563">
            <v>17.583333333333332</v>
          </cell>
          <cell r="AB563">
            <v>17.583333333333332</v>
          </cell>
          <cell r="AC563">
            <v>17.583333333333332</v>
          </cell>
          <cell r="AD563">
            <v>17.583333333333332</v>
          </cell>
          <cell r="AE563">
            <v>17.583333333333332</v>
          </cell>
          <cell r="AF563">
            <v>17.583333333333332</v>
          </cell>
          <cell r="AG563">
            <v>17.583333333333332</v>
          </cell>
          <cell r="AH563">
            <v>211.00000000000003</v>
          </cell>
        </row>
        <row r="564">
          <cell r="V564">
            <v>417.55</v>
          </cell>
          <cell r="W564">
            <v>417.55</v>
          </cell>
          <cell r="X564">
            <v>417.55</v>
          </cell>
          <cell r="Y564">
            <v>417.55</v>
          </cell>
          <cell r="Z564">
            <v>417.55</v>
          </cell>
          <cell r="AA564">
            <v>417.55</v>
          </cell>
          <cell r="AB564">
            <v>417.55</v>
          </cell>
          <cell r="AC564">
            <v>417.55</v>
          </cell>
          <cell r="AD564">
            <v>417.55</v>
          </cell>
          <cell r="AE564">
            <v>417.55</v>
          </cell>
          <cell r="AF564">
            <v>417.55</v>
          </cell>
          <cell r="AG564">
            <v>417.55</v>
          </cell>
          <cell r="AH564">
            <v>5010.6000000000013</v>
          </cell>
        </row>
        <row r="565">
          <cell r="V565">
            <v>196.39166666666665</v>
          </cell>
          <cell r="W565">
            <v>196.39166666666665</v>
          </cell>
          <cell r="X565">
            <v>196.39166666666665</v>
          </cell>
          <cell r="Y565">
            <v>196.39166666666665</v>
          </cell>
          <cell r="Z565">
            <v>196.39166666666665</v>
          </cell>
          <cell r="AA565">
            <v>196.39166666666665</v>
          </cell>
          <cell r="AB565">
            <v>196.39166666666665</v>
          </cell>
          <cell r="AC565">
            <v>196.39166666666665</v>
          </cell>
          <cell r="AD565">
            <v>196.39166666666665</v>
          </cell>
          <cell r="AE565">
            <v>196.39166666666665</v>
          </cell>
          <cell r="AF565">
            <v>196.39166666666665</v>
          </cell>
          <cell r="AG565">
            <v>196.39166666666665</v>
          </cell>
          <cell r="AH565">
            <v>2356.6999999999998</v>
          </cell>
        </row>
        <row r="566">
          <cell r="V566">
            <v>22.303833333333333</v>
          </cell>
          <cell r="W566">
            <v>22.303833333333333</v>
          </cell>
          <cell r="X566">
            <v>22.303833333333333</v>
          </cell>
          <cell r="Y566">
            <v>22.303833333333333</v>
          </cell>
          <cell r="Z566">
            <v>22.303833333333333</v>
          </cell>
          <cell r="AA566">
            <v>22.303833333333333</v>
          </cell>
          <cell r="AB566">
            <v>22.303833333333333</v>
          </cell>
          <cell r="AC566">
            <v>22.303833333333333</v>
          </cell>
          <cell r="AD566">
            <v>22.303833333333333</v>
          </cell>
          <cell r="AE566">
            <v>22.303833333333333</v>
          </cell>
          <cell r="AF566">
            <v>22.303833333333333</v>
          </cell>
          <cell r="AG566">
            <v>22.303833333333333</v>
          </cell>
          <cell r="AH566">
            <v>267.64600000000002</v>
          </cell>
        </row>
        <row r="567">
          <cell r="V567">
            <v>25</v>
          </cell>
          <cell r="W567">
            <v>25</v>
          </cell>
          <cell r="X567">
            <v>25</v>
          </cell>
          <cell r="Y567">
            <v>25</v>
          </cell>
          <cell r="Z567">
            <v>25</v>
          </cell>
          <cell r="AA567">
            <v>25</v>
          </cell>
          <cell r="AB567">
            <v>25</v>
          </cell>
          <cell r="AC567">
            <v>25</v>
          </cell>
          <cell r="AD567">
            <v>25</v>
          </cell>
          <cell r="AE567">
            <v>25</v>
          </cell>
          <cell r="AF567">
            <v>25</v>
          </cell>
          <cell r="AG567">
            <v>25</v>
          </cell>
          <cell r="AH567">
            <v>300</v>
          </cell>
        </row>
        <row r="568">
          <cell r="V568">
            <v>25</v>
          </cell>
          <cell r="W568">
            <v>25</v>
          </cell>
          <cell r="X568">
            <v>25</v>
          </cell>
          <cell r="Y568">
            <v>25</v>
          </cell>
          <cell r="Z568">
            <v>25</v>
          </cell>
          <cell r="AA568">
            <v>25</v>
          </cell>
          <cell r="AB568">
            <v>25</v>
          </cell>
          <cell r="AC568">
            <v>25</v>
          </cell>
          <cell r="AD568">
            <v>25</v>
          </cell>
          <cell r="AE568">
            <v>25</v>
          </cell>
          <cell r="AF568">
            <v>25</v>
          </cell>
          <cell r="AG568">
            <v>25</v>
          </cell>
          <cell r="AH568">
            <v>300</v>
          </cell>
        </row>
        <row r="569">
          <cell r="V569">
            <v>10.833333333333334</v>
          </cell>
          <cell r="W569">
            <v>10.833333333333334</v>
          </cell>
          <cell r="X569">
            <v>10.833333333333334</v>
          </cell>
          <cell r="Y569">
            <v>10.833333333333334</v>
          </cell>
          <cell r="Z569">
            <v>10.833333333333334</v>
          </cell>
          <cell r="AA569">
            <v>10.833333333333334</v>
          </cell>
          <cell r="AB569">
            <v>10.833333333333334</v>
          </cell>
          <cell r="AC569">
            <v>10.833333333333334</v>
          </cell>
          <cell r="AD569">
            <v>10.833333333333334</v>
          </cell>
          <cell r="AE569">
            <v>10.833333333333334</v>
          </cell>
          <cell r="AF569">
            <v>10.833333333333334</v>
          </cell>
          <cell r="AG569">
            <v>10.833333333333334</v>
          </cell>
          <cell r="AH569">
            <v>129.99999999999997</v>
          </cell>
        </row>
        <row r="570">
          <cell r="V570">
            <v>57.326249999999995</v>
          </cell>
          <cell r="W570">
            <v>57.326249999999995</v>
          </cell>
          <cell r="X570">
            <v>57.326249999999995</v>
          </cell>
          <cell r="Y570">
            <v>57.326249999999995</v>
          </cell>
          <cell r="Z570">
            <v>57.326249999999995</v>
          </cell>
          <cell r="AA570">
            <v>57.326249999999995</v>
          </cell>
          <cell r="AB570">
            <v>57.326249999999995</v>
          </cell>
          <cell r="AC570">
            <v>57.326249999999995</v>
          </cell>
          <cell r="AD570">
            <v>57.326249999999995</v>
          </cell>
          <cell r="AE570">
            <v>57.326249999999995</v>
          </cell>
          <cell r="AF570">
            <v>57.326249999999995</v>
          </cell>
          <cell r="AG570">
            <v>57.326249999999995</v>
          </cell>
          <cell r="AH570">
            <v>687.91499999999985</v>
          </cell>
        </row>
        <row r="571">
          <cell r="V571">
            <v>13.333333333333334</v>
          </cell>
          <cell r="W571">
            <v>13.333333333333334</v>
          </cell>
          <cell r="X571">
            <v>13.333333333333334</v>
          </cell>
          <cell r="Y571">
            <v>13.333333333333334</v>
          </cell>
          <cell r="Z571">
            <v>13.333333333333334</v>
          </cell>
          <cell r="AA571">
            <v>13.333333333333334</v>
          </cell>
          <cell r="AB571">
            <v>13.333333333333334</v>
          </cell>
          <cell r="AC571">
            <v>13.333333333333334</v>
          </cell>
          <cell r="AD571">
            <v>13.333333333333334</v>
          </cell>
          <cell r="AE571">
            <v>13.333333333333334</v>
          </cell>
          <cell r="AF571">
            <v>13.333333333333334</v>
          </cell>
          <cell r="AG571">
            <v>13.333333333333334</v>
          </cell>
          <cell r="AH571">
            <v>160</v>
          </cell>
        </row>
        <row r="572">
          <cell r="V572">
            <v>0</v>
          </cell>
          <cell r="W572">
            <v>4.958333333333333</v>
          </cell>
          <cell r="X572">
            <v>4.958333333333333</v>
          </cell>
          <cell r="Y572">
            <v>4.958333333333333</v>
          </cell>
          <cell r="Z572">
            <v>4.958333333333333</v>
          </cell>
          <cell r="AA572">
            <v>4.958333333333333</v>
          </cell>
          <cell r="AB572">
            <v>4.958333333333333</v>
          </cell>
          <cell r="AC572">
            <v>4.958333333333333</v>
          </cell>
          <cell r="AD572">
            <v>4.958333333333333</v>
          </cell>
          <cell r="AE572">
            <v>4.958333333333333</v>
          </cell>
          <cell r="AF572">
            <v>4.958333333333333</v>
          </cell>
          <cell r="AG572">
            <v>4.958333333333333</v>
          </cell>
          <cell r="AH572">
            <v>54.541666666666671</v>
          </cell>
        </row>
        <row r="573">
          <cell r="V573">
            <v>0</v>
          </cell>
          <cell r="W573">
            <v>0</v>
          </cell>
          <cell r="X573">
            <v>0</v>
          </cell>
          <cell r="Y573">
            <v>4.958333333333333</v>
          </cell>
          <cell r="Z573">
            <v>4.958333333333333</v>
          </cell>
          <cell r="AA573">
            <v>4.958333333333333</v>
          </cell>
          <cell r="AB573">
            <v>4.958333333333333</v>
          </cell>
          <cell r="AC573">
            <v>4.958333333333333</v>
          </cell>
          <cell r="AD573">
            <v>4.958333333333333</v>
          </cell>
          <cell r="AE573">
            <v>4.958333333333333</v>
          </cell>
          <cell r="AF573">
            <v>4.958333333333333</v>
          </cell>
          <cell r="AG573">
            <v>4.958333333333333</v>
          </cell>
          <cell r="AH573">
            <v>44.625</v>
          </cell>
        </row>
        <row r="574">
          <cell r="V574">
            <v>0</v>
          </cell>
          <cell r="W574">
            <v>0</v>
          </cell>
          <cell r="X574">
            <v>14.359999999999998</v>
          </cell>
          <cell r="Y574">
            <v>14.359999999999998</v>
          </cell>
          <cell r="Z574">
            <v>14.359999999999998</v>
          </cell>
          <cell r="AA574">
            <v>14.359999999999998</v>
          </cell>
          <cell r="AB574">
            <v>14.359999999999998</v>
          </cell>
          <cell r="AC574">
            <v>14.359999999999998</v>
          </cell>
          <cell r="AD574">
            <v>14.359999999999998</v>
          </cell>
          <cell r="AE574">
            <v>14.359999999999998</v>
          </cell>
          <cell r="AF574">
            <v>14.359999999999998</v>
          </cell>
          <cell r="AG574">
            <v>14.359999999999998</v>
          </cell>
          <cell r="AH574">
            <v>143.59999999999997</v>
          </cell>
        </row>
        <row r="575"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136.33333333333334</v>
          </cell>
          <cell r="AA575">
            <v>136.33333333333334</v>
          </cell>
          <cell r="AB575">
            <v>136.33333333333334</v>
          </cell>
          <cell r="AC575">
            <v>136.33333333333334</v>
          </cell>
          <cell r="AD575">
            <v>136.33333333333334</v>
          </cell>
          <cell r="AE575">
            <v>136.33333333333334</v>
          </cell>
          <cell r="AF575">
            <v>136.33333333333334</v>
          </cell>
          <cell r="AG575">
            <v>136.33333333333334</v>
          </cell>
          <cell r="AH575">
            <v>1090.6666666666667</v>
          </cell>
        </row>
        <row r="580">
          <cell r="V580">
            <v>1117.4884166666666</v>
          </cell>
          <cell r="W580">
            <v>1122.4467499999998</v>
          </cell>
          <cell r="X580">
            <v>1136.8067499999997</v>
          </cell>
          <cell r="Y580">
            <v>1141.765083333333</v>
          </cell>
          <cell r="Z580">
            <v>1278.0984166666663</v>
          </cell>
          <cell r="AA580">
            <v>1278.0984166666663</v>
          </cell>
          <cell r="AB580">
            <v>1278.0984166666663</v>
          </cell>
          <cell r="AC580">
            <v>1278.0984166666663</v>
          </cell>
          <cell r="AD580">
            <v>1278.0984166666663</v>
          </cell>
          <cell r="AE580">
            <v>1278.0984166666663</v>
          </cell>
          <cell r="AF580">
            <v>1278.0984166666663</v>
          </cell>
          <cell r="AG580">
            <v>1278.0984166666663</v>
          </cell>
          <cell r="AH580">
            <v>14743.294333333335</v>
          </cell>
        </row>
        <row r="581"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</row>
        <row r="582"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</row>
        <row r="583"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</row>
        <row r="584"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</row>
        <row r="585"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</row>
        <row r="586"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</row>
        <row r="587"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</row>
        <row r="588"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</row>
        <row r="589"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</row>
        <row r="590"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</row>
        <row r="591"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</row>
        <row r="592"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</row>
        <row r="593"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</row>
        <row r="594"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</row>
        <row r="595"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</row>
        <row r="596"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</row>
        <row r="597"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</row>
        <row r="598"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</row>
        <row r="599"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</row>
        <row r="600"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</row>
        <row r="601"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</row>
        <row r="602"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</row>
        <row r="603"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</row>
        <row r="604"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</row>
        <row r="605"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</row>
        <row r="606"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</row>
        <row r="607"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</row>
        <row r="608"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</row>
        <row r="609"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</row>
        <row r="610"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</row>
        <row r="611"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</row>
        <row r="612"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</row>
        <row r="613"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</row>
        <row r="614"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</row>
        <row r="615"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</row>
        <row r="616"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</row>
        <row r="617"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</row>
        <row r="618"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</row>
        <row r="619"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</row>
        <row r="620">
          <cell r="V620">
            <v>35.816666666666663</v>
          </cell>
          <cell r="W620">
            <v>35.816666666666663</v>
          </cell>
          <cell r="X620">
            <v>35.816666666666663</v>
          </cell>
          <cell r="Y620">
            <v>35.816666666666663</v>
          </cell>
          <cell r="Z620">
            <v>35.816666666666663</v>
          </cell>
          <cell r="AA620">
            <v>35.816666666666663</v>
          </cell>
          <cell r="AB620">
            <v>35.816666666666663</v>
          </cell>
          <cell r="AC620">
            <v>35.816666666666663</v>
          </cell>
          <cell r="AD620">
            <v>35.816666666666663</v>
          </cell>
          <cell r="AE620">
            <v>35.816666666666663</v>
          </cell>
          <cell r="AF620">
            <v>35.816666666666663</v>
          </cell>
          <cell r="AG620">
            <v>35.816666666666663</v>
          </cell>
          <cell r="AH620">
            <v>429.79999999999995</v>
          </cell>
        </row>
        <row r="621">
          <cell r="V621">
            <v>32.950000000000003</v>
          </cell>
          <cell r="W621">
            <v>32.950000000000003</v>
          </cell>
          <cell r="X621">
            <v>32.950000000000003</v>
          </cell>
          <cell r="Y621">
            <v>32.950000000000003</v>
          </cell>
          <cell r="Z621">
            <v>32.950000000000003</v>
          </cell>
          <cell r="AA621">
            <v>32.950000000000003</v>
          </cell>
          <cell r="AB621">
            <v>32.950000000000003</v>
          </cell>
          <cell r="AC621">
            <v>32.950000000000003</v>
          </cell>
          <cell r="AD621">
            <v>32.950000000000003</v>
          </cell>
          <cell r="AE621">
            <v>32.950000000000003</v>
          </cell>
          <cell r="AF621">
            <v>32.950000000000003</v>
          </cell>
          <cell r="AG621">
            <v>32.950000000000003</v>
          </cell>
          <cell r="AH621">
            <v>395.39999999999992</v>
          </cell>
        </row>
        <row r="622"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</row>
        <row r="623">
          <cell r="V623">
            <v>10.369666666666665</v>
          </cell>
          <cell r="W623">
            <v>10.369666666666665</v>
          </cell>
          <cell r="X623">
            <v>10.369666666666665</v>
          </cell>
          <cell r="Y623">
            <v>10.369666666666665</v>
          </cell>
          <cell r="Z623">
            <v>10.369666666666665</v>
          </cell>
          <cell r="AA623">
            <v>10.369666666666665</v>
          </cell>
          <cell r="AB623">
            <v>10.369666666666665</v>
          </cell>
          <cell r="AC623">
            <v>10.369666666666665</v>
          </cell>
          <cell r="AD623">
            <v>10.369666666666665</v>
          </cell>
          <cell r="AE623">
            <v>10.369666666666665</v>
          </cell>
          <cell r="AF623">
            <v>10.369666666666665</v>
          </cell>
          <cell r="AG623">
            <v>10.369666666666665</v>
          </cell>
          <cell r="AH623">
            <v>124.43599999999996</v>
          </cell>
        </row>
        <row r="624">
          <cell r="V624">
            <v>81.75</v>
          </cell>
          <cell r="W624">
            <v>81.75</v>
          </cell>
          <cell r="X624">
            <v>81.75</v>
          </cell>
          <cell r="Y624">
            <v>81.75</v>
          </cell>
          <cell r="Z624">
            <v>81.75</v>
          </cell>
          <cell r="AA624">
            <v>81.75</v>
          </cell>
          <cell r="AB624">
            <v>81.75</v>
          </cell>
          <cell r="AC624">
            <v>81.75</v>
          </cell>
          <cell r="AD624">
            <v>81.75</v>
          </cell>
          <cell r="AE624">
            <v>81.75</v>
          </cell>
          <cell r="AF624">
            <v>81.75</v>
          </cell>
          <cell r="AG624">
            <v>81.75</v>
          </cell>
          <cell r="AH624">
            <v>981</v>
          </cell>
        </row>
        <row r="625">
          <cell r="V625">
            <v>42.916666666666664</v>
          </cell>
          <cell r="W625">
            <v>42.916666666666664</v>
          </cell>
          <cell r="X625">
            <v>42.916666666666664</v>
          </cell>
          <cell r="Y625">
            <v>42.916666666666664</v>
          </cell>
          <cell r="Z625">
            <v>42.916666666666664</v>
          </cell>
          <cell r="AA625">
            <v>42.916666666666664</v>
          </cell>
          <cell r="AB625">
            <v>42.916666666666664</v>
          </cell>
          <cell r="AC625">
            <v>42.916666666666664</v>
          </cell>
          <cell r="AD625">
            <v>42.916666666666664</v>
          </cell>
          <cell r="AE625">
            <v>42.916666666666664</v>
          </cell>
          <cell r="AF625">
            <v>42.916666666666664</v>
          </cell>
          <cell r="AG625">
            <v>42.916666666666664</v>
          </cell>
          <cell r="AH625">
            <v>515.00000000000011</v>
          </cell>
        </row>
        <row r="626">
          <cell r="V626">
            <v>5.1749999999999998</v>
          </cell>
          <cell r="W626">
            <v>5.1749999999999998</v>
          </cell>
          <cell r="X626">
            <v>5.1749999999999998</v>
          </cell>
          <cell r="Y626">
            <v>5.1749999999999998</v>
          </cell>
          <cell r="Z626">
            <v>5.1749999999999998</v>
          </cell>
          <cell r="AA626">
            <v>5.1749999999999998</v>
          </cell>
          <cell r="AB626">
            <v>5.1749999999999998</v>
          </cell>
          <cell r="AC626">
            <v>5.1749999999999998</v>
          </cell>
          <cell r="AD626">
            <v>5.1749999999999998</v>
          </cell>
          <cell r="AE626">
            <v>5.1749999999999998</v>
          </cell>
          <cell r="AF626">
            <v>5.1749999999999998</v>
          </cell>
          <cell r="AG626">
            <v>5.1749999999999998</v>
          </cell>
          <cell r="AH626">
            <v>62.099999999999987</v>
          </cell>
        </row>
        <row r="627">
          <cell r="V627">
            <v>6.5</v>
          </cell>
          <cell r="W627">
            <v>6.5</v>
          </cell>
          <cell r="X627">
            <v>6.5</v>
          </cell>
          <cell r="Y627">
            <v>6.5</v>
          </cell>
          <cell r="Z627">
            <v>6.5</v>
          </cell>
          <cell r="AA627">
            <v>6.5</v>
          </cell>
          <cell r="AB627">
            <v>6.5</v>
          </cell>
          <cell r="AC627">
            <v>6.5</v>
          </cell>
          <cell r="AD627">
            <v>6.5</v>
          </cell>
          <cell r="AE627">
            <v>6.5</v>
          </cell>
          <cell r="AF627">
            <v>6.5</v>
          </cell>
          <cell r="AG627">
            <v>6.5</v>
          </cell>
          <cell r="AH627">
            <v>78</v>
          </cell>
        </row>
        <row r="628">
          <cell r="V628">
            <v>52.5</v>
          </cell>
          <cell r="W628">
            <v>52.5</v>
          </cell>
          <cell r="X628">
            <v>52.5</v>
          </cell>
          <cell r="Y628">
            <v>52.5</v>
          </cell>
          <cell r="Z628">
            <v>52.5</v>
          </cell>
          <cell r="AA628">
            <v>52.5</v>
          </cell>
          <cell r="AB628">
            <v>52.5</v>
          </cell>
          <cell r="AC628">
            <v>52.5</v>
          </cell>
          <cell r="AD628">
            <v>52.5</v>
          </cell>
          <cell r="AE628">
            <v>52.5</v>
          </cell>
          <cell r="AF628">
            <v>52.5</v>
          </cell>
          <cell r="AG628">
            <v>52.5</v>
          </cell>
          <cell r="AH628">
            <v>630</v>
          </cell>
        </row>
        <row r="629">
          <cell r="V629">
            <v>4.2750000000000004</v>
          </cell>
          <cell r="W629">
            <v>4.2750000000000004</v>
          </cell>
          <cell r="X629">
            <v>4.2750000000000004</v>
          </cell>
          <cell r="Y629">
            <v>4.2750000000000004</v>
          </cell>
          <cell r="Z629">
            <v>4.2750000000000004</v>
          </cell>
          <cell r="AA629">
            <v>4.2750000000000004</v>
          </cell>
          <cell r="AB629">
            <v>4.2750000000000004</v>
          </cell>
          <cell r="AC629">
            <v>4.2750000000000004</v>
          </cell>
          <cell r="AD629">
            <v>4.2750000000000004</v>
          </cell>
          <cell r="AE629">
            <v>4.2750000000000004</v>
          </cell>
          <cell r="AF629">
            <v>4.2750000000000004</v>
          </cell>
          <cell r="AG629">
            <v>4.2750000000000004</v>
          </cell>
          <cell r="AH629">
            <v>51.29999999999999</v>
          </cell>
        </row>
        <row r="630">
          <cell r="V630">
            <v>6.708333333333333</v>
          </cell>
          <cell r="W630">
            <v>6.708333333333333</v>
          </cell>
          <cell r="X630">
            <v>6.708333333333333</v>
          </cell>
          <cell r="Y630">
            <v>6.708333333333333</v>
          </cell>
          <cell r="Z630">
            <v>6.708333333333333</v>
          </cell>
          <cell r="AA630">
            <v>6.708333333333333</v>
          </cell>
          <cell r="AB630">
            <v>6.708333333333333</v>
          </cell>
          <cell r="AC630">
            <v>6.708333333333333</v>
          </cell>
          <cell r="AD630">
            <v>6.708333333333333</v>
          </cell>
          <cell r="AE630">
            <v>6.708333333333333</v>
          </cell>
          <cell r="AF630">
            <v>6.708333333333333</v>
          </cell>
          <cell r="AG630">
            <v>6.708333333333333</v>
          </cell>
          <cell r="AH630">
            <v>80.5</v>
          </cell>
        </row>
        <row r="631">
          <cell r="V631">
            <v>294.1583333333333</v>
          </cell>
          <cell r="W631">
            <v>294.1583333333333</v>
          </cell>
          <cell r="X631">
            <v>294.1583333333333</v>
          </cell>
          <cell r="Y631">
            <v>294.1583333333333</v>
          </cell>
          <cell r="Z631">
            <v>294.1583333333333</v>
          </cell>
          <cell r="AA631">
            <v>294.1583333333333</v>
          </cell>
          <cell r="AB631">
            <v>294.1583333333333</v>
          </cell>
          <cell r="AC631">
            <v>294.1583333333333</v>
          </cell>
          <cell r="AD631">
            <v>294.1583333333333</v>
          </cell>
          <cell r="AE631">
            <v>294.1583333333333</v>
          </cell>
          <cell r="AF631">
            <v>294.1583333333333</v>
          </cell>
          <cell r="AG631">
            <v>294.1583333333333</v>
          </cell>
          <cell r="AH631">
            <v>3529.8999999999996</v>
          </cell>
        </row>
        <row r="634">
          <cell r="V634">
            <v>573.11966666666649</v>
          </cell>
          <cell r="W634">
            <v>573.11966666666649</v>
          </cell>
          <cell r="X634">
            <v>573.11966666666649</v>
          </cell>
          <cell r="Y634">
            <v>573.11966666666649</v>
          </cell>
          <cell r="Z634">
            <v>573.11966666666649</v>
          </cell>
          <cell r="AA634">
            <v>573.11966666666649</v>
          </cell>
          <cell r="AB634">
            <v>573.11966666666649</v>
          </cell>
          <cell r="AC634">
            <v>573.11966666666649</v>
          </cell>
          <cell r="AD634">
            <v>573.11966666666649</v>
          </cell>
          <cell r="AE634">
            <v>573.11966666666649</v>
          </cell>
          <cell r="AF634">
            <v>573.11966666666649</v>
          </cell>
          <cell r="AG634">
            <v>573.11966666666649</v>
          </cell>
          <cell r="AH634">
            <v>6877.4359999999997</v>
          </cell>
        </row>
        <row r="635">
          <cell r="V635">
            <v>2181.4316666666664</v>
          </cell>
          <cell r="W635">
            <v>2186.3899999999994</v>
          </cell>
          <cell r="X635">
            <v>2277.2833333333328</v>
          </cell>
          <cell r="Y635">
            <v>2351.9916666666659</v>
          </cell>
          <cell r="Z635">
            <v>2488.3249999999994</v>
          </cell>
          <cell r="AA635">
            <v>2488.3249999999994</v>
          </cell>
          <cell r="AB635">
            <v>2488.3249999999994</v>
          </cell>
          <cell r="AC635">
            <v>2488.3249999999994</v>
          </cell>
          <cell r="AD635">
            <v>2488.3249999999994</v>
          </cell>
          <cell r="AE635">
            <v>2488.3249999999994</v>
          </cell>
          <cell r="AF635">
            <v>2488.3249999999994</v>
          </cell>
          <cell r="AG635">
            <v>2488.3249999999994</v>
          </cell>
          <cell r="AH635">
            <v>28903.696666666667</v>
          </cell>
        </row>
        <row r="638"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</row>
        <row r="639"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</row>
        <row r="640"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</row>
        <row r="641"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</row>
        <row r="642">
          <cell r="V642">
            <v>20.698749999999997</v>
          </cell>
          <cell r="W642">
            <v>20.698749999999997</v>
          </cell>
          <cell r="X642">
            <v>20.698749999999997</v>
          </cell>
          <cell r="Y642">
            <v>20.698749999999997</v>
          </cell>
          <cell r="Z642">
            <v>20.698749999999997</v>
          </cell>
          <cell r="AA642">
            <v>20.698749999999997</v>
          </cell>
          <cell r="AB642">
            <v>20.698749999999997</v>
          </cell>
          <cell r="AC642">
            <v>20.698749999999997</v>
          </cell>
          <cell r="AD642">
            <v>20.698749999999997</v>
          </cell>
          <cell r="AE642">
            <v>20.698749999999997</v>
          </cell>
          <cell r="AF642">
            <v>20.698749999999997</v>
          </cell>
          <cell r="AG642">
            <v>20.698749999999997</v>
          </cell>
          <cell r="AH642">
            <v>248.38499999999991</v>
          </cell>
        </row>
        <row r="643">
          <cell r="V643">
            <v>17.000624999999999</v>
          </cell>
          <cell r="W643">
            <v>17.000624999999999</v>
          </cell>
          <cell r="X643">
            <v>17.000624999999999</v>
          </cell>
          <cell r="Y643">
            <v>17.000624999999999</v>
          </cell>
          <cell r="Z643">
            <v>17.000624999999999</v>
          </cell>
          <cell r="AA643">
            <v>17.000624999999999</v>
          </cell>
          <cell r="AB643">
            <v>17.000624999999999</v>
          </cell>
          <cell r="AC643">
            <v>17.000624999999999</v>
          </cell>
          <cell r="AD643">
            <v>17.000624999999999</v>
          </cell>
          <cell r="AE643">
            <v>17.000624999999999</v>
          </cell>
          <cell r="AF643">
            <v>17.000624999999999</v>
          </cell>
          <cell r="AG643">
            <v>17.000624999999999</v>
          </cell>
          <cell r="AH643">
            <v>204.00750000000005</v>
          </cell>
        </row>
        <row r="646">
          <cell r="V646">
            <v>37.699374999999996</v>
          </cell>
          <cell r="W646">
            <v>37.699374999999996</v>
          </cell>
          <cell r="X646">
            <v>37.699374999999996</v>
          </cell>
          <cell r="Y646">
            <v>37.699374999999996</v>
          </cell>
          <cell r="Z646">
            <v>37.699374999999996</v>
          </cell>
          <cell r="AA646">
            <v>37.699374999999996</v>
          </cell>
          <cell r="AB646">
            <v>37.699374999999996</v>
          </cell>
          <cell r="AC646">
            <v>37.699374999999996</v>
          </cell>
          <cell r="AD646">
            <v>37.699374999999996</v>
          </cell>
          <cell r="AE646">
            <v>37.699374999999996</v>
          </cell>
          <cell r="AF646">
            <v>37.699374999999996</v>
          </cell>
          <cell r="AG646">
            <v>37.699374999999996</v>
          </cell>
          <cell r="AH646">
            <v>452.39249999999993</v>
          </cell>
        </row>
        <row r="647"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</row>
        <row r="648">
          <cell r="V648">
            <v>17.228333333333335</v>
          </cell>
          <cell r="W648">
            <v>17.228333333333335</v>
          </cell>
          <cell r="X648">
            <v>17.228333333333335</v>
          </cell>
          <cell r="Y648">
            <v>17.228333333333335</v>
          </cell>
          <cell r="Z648">
            <v>17.228333333333335</v>
          </cell>
          <cell r="AA648">
            <v>17.228333333333335</v>
          </cell>
          <cell r="AB648">
            <v>17.228333333333335</v>
          </cell>
          <cell r="AC648">
            <v>17.228333333333335</v>
          </cell>
          <cell r="AD648">
            <v>17.228333333333335</v>
          </cell>
          <cell r="AE648">
            <v>17.228333333333335</v>
          </cell>
          <cell r="AF648">
            <v>17.228333333333335</v>
          </cell>
          <cell r="AG648">
            <v>17.228333333333335</v>
          </cell>
          <cell r="AH648">
            <v>206.73999999999998</v>
          </cell>
        </row>
        <row r="649"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</row>
        <row r="650">
          <cell r="V650">
            <v>0</v>
          </cell>
          <cell r="W650">
            <v>57.291666666666664</v>
          </cell>
          <cell r="X650">
            <v>57.291666666666664</v>
          </cell>
          <cell r="Y650">
            <v>57.291666666666664</v>
          </cell>
          <cell r="Z650">
            <v>57.291666666666664</v>
          </cell>
          <cell r="AA650">
            <v>57.291666666666664</v>
          </cell>
          <cell r="AB650">
            <v>57.291666666666664</v>
          </cell>
          <cell r="AC650">
            <v>57.291666666666664</v>
          </cell>
          <cell r="AD650">
            <v>57.291666666666664</v>
          </cell>
          <cell r="AE650">
            <v>57.291666666666664</v>
          </cell>
          <cell r="AF650">
            <v>57.291666666666664</v>
          </cell>
          <cell r="AG650">
            <v>57.291666666666664</v>
          </cell>
          <cell r="AH650">
            <v>630.20833333333326</v>
          </cell>
        </row>
        <row r="654">
          <cell r="V654">
            <v>17.228333333333335</v>
          </cell>
          <cell r="W654">
            <v>74.52</v>
          </cell>
          <cell r="X654">
            <v>74.52</v>
          </cell>
          <cell r="Y654">
            <v>74.52</v>
          </cell>
          <cell r="Z654">
            <v>74.52</v>
          </cell>
          <cell r="AA654">
            <v>74.52</v>
          </cell>
          <cell r="AB654">
            <v>74.52</v>
          </cell>
          <cell r="AC654">
            <v>74.52</v>
          </cell>
          <cell r="AD654">
            <v>74.52</v>
          </cell>
          <cell r="AE654">
            <v>74.52</v>
          </cell>
          <cell r="AF654">
            <v>74.52</v>
          </cell>
          <cell r="AG654">
            <v>74.52</v>
          </cell>
          <cell r="AH654">
            <v>836.94833333333327</v>
          </cell>
        </row>
        <row r="655">
          <cell r="V655">
            <v>3.6916666666666664</v>
          </cell>
          <cell r="W655">
            <v>3.6916666666666664</v>
          </cell>
          <cell r="X655">
            <v>3.6916666666666664</v>
          </cell>
          <cell r="Y655">
            <v>3.6916666666666664</v>
          </cell>
          <cell r="Z655">
            <v>3.6916666666666664</v>
          </cell>
          <cell r="AA655">
            <v>3.6916666666666664</v>
          </cell>
          <cell r="AB655">
            <v>3.6916666666666664</v>
          </cell>
          <cell r="AC655">
            <v>3.6916666666666664</v>
          </cell>
          <cell r="AD655">
            <v>3.6916666666666664</v>
          </cell>
          <cell r="AE655">
            <v>3.6916666666666664</v>
          </cell>
          <cell r="AF655">
            <v>3.6916666666666664</v>
          </cell>
          <cell r="AG655">
            <v>3.6916666666666664</v>
          </cell>
          <cell r="AH655">
            <v>44.299999999999983</v>
          </cell>
        </row>
        <row r="656">
          <cell r="V656">
            <v>3.6666666666666665</v>
          </cell>
          <cell r="W656">
            <v>3.6666666666666665</v>
          </cell>
          <cell r="X656">
            <v>3.6666666666666665</v>
          </cell>
          <cell r="Y656">
            <v>3.6666666666666665</v>
          </cell>
          <cell r="Z656">
            <v>3.6666666666666665</v>
          </cell>
          <cell r="AA656">
            <v>3.6666666666666665</v>
          </cell>
          <cell r="AB656">
            <v>3.6666666666666665</v>
          </cell>
          <cell r="AC656">
            <v>3.6666666666666665</v>
          </cell>
          <cell r="AD656">
            <v>3.6666666666666665</v>
          </cell>
          <cell r="AE656">
            <v>3.6666666666666665</v>
          </cell>
          <cell r="AF656">
            <v>3.6666666666666665</v>
          </cell>
          <cell r="AG656">
            <v>3.6666666666666665</v>
          </cell>
          <cell r="AH656">
            <v>43.999999999999993</v>
          </cell>
        </row>
        <row r="657">
          <cell r="V657">
            <v>3.4916666666666667</v>
          </cell>
          <cell r="W657">
            <v>3.4916666666666667</v>
          </cell>
          <cell r="X657">
            <v>3.4916666666666667</v>
          </cell>
          <cell r="Y657">
            <v>3.4916666666666667</v>
          </cell>
          <cell r="Z657">
            <v>3.4916666666666667</v>
          </cell>
          <cell r="AA657">
            <v>3.4916666666666667</v>
          </cell>
          <cell r="AB657">
            <v>3.4916666666666667</v>
          </cell>
          <cell r="AC657">
            <v>3.4916666666666667</v>
          </cell>
          <cell r="AD657">
            <v>3.4916666666666667</v>
          </cell>
          <cell r="AE657">
            <v>3.4916666666666667</v>
          </cell>
          <cell r="AF657">
            <v>3.4916666666666667</v>
          </cell>
          <cell r="AG657">
            <v>3.4916666666666667</v>
          </cell>
          <cell r="AH657">
            <v>41.9</v>
          </cell>
        </row>
        <row r="658">
          <cell r="V658">
            <v>7.6083333333333334</v>
          </cell>
          <cell r="W658">
            <v>7.6083333333333334</v>
          </cell>
          <cell r="X658">
            <v>7.6083333333333334</v>
          </cell>
          <cell r="Y658">
            <v>7.6083333333333334</v>
          </cell>
          <cell r="Z658">
            <v>7.6083333333333334</v>
          </cell>
          <cell r="AA658">
            <v>7.6083333333333334</v>
          </cell>
          <cell r="AB658">
            <v>7.6083333333333334</v>
          </cell>
          <cell r="AC658">
            <v>7.6083333333333334</v>
          </cell>
          <cell r="AD658">
            <v>7.6083333333333334</v>
          </cell>
          <cell r="AE658">
            <v>7.6083333333333334</v>
          </cell>
          <cell r="AF658">
            <v>7.6083333333333334</v>
          </cell>
          <cell r="AG658">
            <v>7.6083333333333334</v>
          </cell>
          <cell r="AH658">
            <v>91.3</v>
          </cell>
        </row>
        <row r="659">
          <cell r="V659">
            <v>3.5541666666666667</v>
          </cell>
          <cell r="W659">
            <v>3.5541666666666667</v>
          </cell>
          <cell r="X659">
            <v>3.5541666666666667</v>
          </cell>
          <cell r="Y659">
            <v>3.5541666666666667</v>
          </cell>
          <cell r="Z659">
            <v>3.5541666666666667</v>
          </cell>
          <cell r="AA659">
            <v>3.5541666666666667</v>
          </cell>
          <cell r="AB659">
            <v>3.5541666666666667</v>
          </cell>
          <cell r="AC659">
            <v>3.5541666666666667</v>
          </cell>
          <cell r="AD659">
            <v>3.5541666666666667</v>
          </cell>
          <cell r="AE659">
            <v>3.5541666666666667</v>
          </cell>
          <cell r="AF659">
            <v>3.5541666666666667</v>
          </cell>
          <cell r="AG659">
            <v>3.5541666666666667</v>
          </cell>
          <cell r="AH659">
            <v>42.65</v>
          </cell>
        </row>
        <row r="660">
          <cell r="V660">
            <v>31.25</v>
          </cell>
          <cell r="W660">
            <v>31.25</v>
          </cell>
          <cell r="X660">
            <v>31.25</v>
          </cell>
          <cell r="Y660">
            <v>31.25</v>
          </cell>
          <cell r="Z660">
            <v>31.25</v>
          </cell>
          <cell r="AA660">
            <v>31.25</v>
          </cell>
          <cell r="AB660">
            <v>31.25</v>
          </cell>
          <cell r="AC660">
            <v>31.25</v>
          </cell>
          <cell r="AD660">
            <v>31.25</v>
          </cell>
          <cell r="AE660">
            <v>31.25</v>
          </cell>
          <cell r="AF660">
            <v>31.25</v>
          </cell>
          <cell r="AG660">
            <v>31.25</v>
          </cell>
          <cell r="AH660">
            <v>375</v>
          </cell>
        </row>
        <row r="662">
          <cell r="V662">
            <v>53.262500000000003</v>
          </cell>
          <cell r="W662">
            <v>53.262500000000003</v>
          </cell>
          <cell r="X662">
            <v>53.262500000000003</v>
          </cell>
          <cell r="Y662">
            <v>53.262500000000003</v>
          </cell>
          <cell r="Z662">
            <v>53.262500000000003</v>
          </cell>
          <cell r="AA662">
            <v>53.262500000000003</v>
          </cell>
          <cell r="AB662">
            <v>53.262500000000003</v>
          </cell>
          <cell r="AC662">
            <v>53.262500000000003</v>
          </cell>
          <cell r="AD662">
            <v>53.262500000000003</v>
          </cell>
          <cell r="AE662">
            <v>53.262500000000003</v>
          </cell>
          <cell r="AF662">
            <v>53.262500000000003</v>
          </cell>
          <cell r="AG662">
            <v>53.262500000000003</v>
          </cell>
          <cell r="AH662">
            <v>639.15</v>
          </cell>
        </row>
        <row r="663">
          <cell r="V663">
            <v>108.19020833333333</v>
          </cell>
          <cell r="W663">
            <v>165.481875</v>
          </cell>
          <cell r="X663">
            <v>165.481875</v>
          </cell>
          <cell r="Y663">
            <v>165.481875</v>
          </cell>
          <cell r="Z663">
            <v>165.481875</v>
          </cell>
          <cell r="AA663">
            <v>165.481875</v>
          </cell>
          <cell r="AB663">
            <v>165.481875</v>
          </cell>
          <cell r="AC663">
            <v>165.481875</v>
          </cell>
          <cell r="AD663">
            <v>165.481875</v>
          </cell>
          <cell r="AE663">
            <v>165.481875</v>
          </cell>
          <cell r="AF663">
            <v>165.481875</v>
          </cell>
          <cell r="AG663">
            <v>165.481875</v>
          </cell>
          <cell r="AH663">
            <v>1928.4908333333333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</row>
        <row r="668">
          <cell r="V668">
            <v>50.82266666666667</v>
          </cell>
          <cell r="W668">
            <v>50.82266666666667</v>
          </cell>
          <cell r="X668">
            <v>50.82266666666667</v>
          </cell>
          <cell r="Y668">
            <v>50.82266666666667</v>
          </cell>
          <cell r="Z668">
            <v>50.82266666666667</v>
          </cell>
          <cell r="AA668">
            <v>50.82266666666667</v>
          </cell>
          <cell r="AB668">
            <v>50.82266666666667</v>
          </cell>
          <cell r="AC668">
            <v>50.82266666666667</v>
          </cell>
          <cell r="AD668">
            <v>50.82266666666667</v>
          </cell>
          <cell r="AE668">
            <v>50.82266666666667</v>
          </cell>
          <cell r="AF668">
            <v>50.82266666666667</v>
          </cell>
          <cell r="AG668">
            <v>50.82266666666667</v>
          </cell>
          <cell r="AH668">
            <v>609.87200000000018</v>
          </cell>
        </row>
        <row r="669">
          <cell r="V669">
            <v>5.6469166666666668</v>
          </cell>
          <cell r="W669">
            <v>5.6469166666666668</v>
          </cell>
          <cell r="X669">
            <v>5.6469166666666668</v>
          </cell>
          <cell r="Y669">
            <v>5.6469166666666668</v>
          </cell>
          <cell r="Z669">
            <v>5.6469166666666668</v>
          </cell>
          <cell r="AA669">
            <v>5.6469166666666668</v>
          </cell>
          <cell r="AB669">
            <v>5.6469166666666668</v>
          </cell>
          <cell r="AC669">
            <v>5.6469166666666668</v>
          </cell>
          <cell r="AD669">
            <v>5.6469166666666668</v>
          </cell>
          <cell r="AE669">
            <v>5.6469166666666668</v>
          </cell>
          <cell r="AF669">
            <v>5.6469166666666668</v>
          </cell>
          <cell r="AG669">
            <v>5.6469166666666668</v>
          </cell>
          <cell r="AH669">
            <v>67.763000000000019</v>
          </cell>
        </row>
        <row r="670">
          <cell r="V670">
            <v>10.841666666666667</v>
          </cell>
          <cell r="W670">
            <v>10.841666666666667</v>
          </cell>
          <cell r="X670">
            <v>10.841666666666667</v>
          </cell>
          <cell r="Y670">
            <v>10.841666666666667</v>
          </cell>
          <cell r="Z670">
            <v>10.841666666666667</v>
          </cell>
          <cell r="AA670">
            <v>10.841666666666667</v>
          </cell>
          <cell r="AB670">
            <v>10.841666666666667</v>
          </cell>
          <cell r="AC670">
            <v>10.841666666666667</v>
          </cell>
          <cell r="AD670">
            <v>10.841666666666667</v>
          </cell>
          <cell r="AE670">
            <v>10.841666666666667</v>
          </cell>
          <cell r="AF670">
            <v>10.841666666666667</v>
          </cell>
          <cell r="AG670">
            <v>10.841666666666667</v>
          </cell>
          <cell r="AH670">
            <v>130.1</v>
          </cell>
        </row>
        <row r="672">
          <cell r="V672">
            <v>67.311250000000001</v>
          </cell>
          <cell r="W672">
            <v>67.311250000000001</v>
          </cell>
          <cell r="X672">
            <v>67.311250000000001</v>
          </cell>
          <cell r="Y672">
            <v>67.311250000000001</v>
          </cell>
          <cell r="Z672">
            <v>67.311250000000001</v>
          </cell>
          <cell r="AA672">
            <v>67.311250000000001</v>
          </cell>
          <cell r="AB672">
            <v>67.311250000000001</v>
          </cell>
          <cell r="AC672">
            <v>67.311250000000001</v>
          </cell>
          <cell r="AD672">
            <v>67.311250000000001</v>
          </cell>
          <cell r="AE672">
            <v>67.311250000000001</v>
          </cell>
          <cell r="AF672">
            <v>67.311250000000001</v>
          </cell>
          <cell r="AG672">
            <v>67.311250000000001</v>
          </cell>
          <cell r="AH672">
            <v>807.73500000000024</v>
          </cell>
        </row>
        <row r="673"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</row>
        <row r="674"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</row>
        <row r="675"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</row>
        <row r="676"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</row>
        <row r="677"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</row>
        <row r="678"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</row>
        <row r="679"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</row>
        <row r="680">
          <cell r="V680">
            <v>11.583333333333334</v>
          </cell>
          <cell r="W680">
            <v>11.583333333333334</v>
          </cell>
          <cell r="X680">
            <v>11.583333333333334</v>
          </cell>
          <cell r="Y680">
            <v>11.583333333333334</v>
          </cell>
          <cell r="Z680">
            <v>11.583333333333334</v>
          </cell>
          <cell r="AA680">
            <v>11.583333333333334</v>
          </cell>
          <cell r="AB680">
            <v>11.583333333333334</v>
          </cell>
          <cell r="AC680">
            <v>11.583333333333334</v>
          </cell>
          <cell r="AD680">
            <v>11.583333333333334</v>
          </cell>
          <cell r="AE680">
            <v>11.583333333333334</v>
          </cell>
          <cell r="AF680">
            <v>11.583333333333334</v>
          </cell>
          <cell r="AG680">
            <v>11.583333333333334</v>
          </cell>
          <cell r="AH680">
            <v>138.99999999999997</v>
          </cell>
        </row>
        <row r="682">
          <cell r="V682">
            <v>11.583333333333334</v>
          </cell>
          <cell r="W682">
            <v>11.583333333333334</v>
          </cell>
          <cell r="X682">
            <v>11.583333333333334</v>
          </cell>
          <cell r="Y682">
            <v>11.583333333333334</v>
          </cell>
          <cell r="Z682">
            <v>11.583333333333334</v>
          </cell>
          <cell r="AA682">
            <v>11.583333333333334</v>
          </cell>
          <cell r="AB682">
            <v>11.583333333333334</v>
          </cell>
          <cell r="AC682">
            <v>11.583333333333334</v>
          </cell>
          <cell r="AD682">
            <v>11.583333333333334</v>
          </cell>
          <cell r="AE682">
            <v>11.583333333333334</v>
          </cell>
          <cell r="AF682">
            <v>11.583333333333334</v>
          </cell>
          <cell r="AG682">
            <v>11.583333333333334</v>
          </cell>
          <cell r="AH682">
            <v>138.99999999999997</v>
          </cell>
        </row>
        <row r="683"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</row>
        <row r="684"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</row>
        <row r="685"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</row>
        <row r="686"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</row>
        <row r="687"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</row>
        <row r="688"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</row>
        <row r="689"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</row>
        <row r="690"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</row>
        <row r="691">
          <cell r="V691">
            <v>43.782991666666661</v>
          </cell>
          <cell r="W691">
            <v>43.782991666666661</v>
          </cell>
          <cell r="X691">
            <v>43.782991666666661</v>
          </cell>
          <cell r="Y691">
            <v>43.782991666666661</v>
          </cell>
          <cell r="Z691">
            <v>43.782991666666661</v>
          </cell>
          <cell r="AA691">
            <v>43.782991666666661</v>
          </cell>
          <cell r="AB691">
            <v>43.782991666666661</v>
          </cell>
          <cell r="AC691">
            <v>43.782991666666661</v>
          </cell>
          <cell r="AD691">
            <v>43.782991666666661</v>
          </cell>
          <cell r="AE691">
            <v>43.782991666666661</v>
          </cell>
          <cell r="AF691">
            <v>43.782991666666661</v>
          </cell>
          <cell r="AG691">
            <v>43.782991666666661</v>
          </cell>
          <cell r="AH691">
            <v>525.39589999999987</v>
          </cell>
        </row>
        <row r="695">
          <cell r="V695">
            <v>43.782991666666661</v>
          </cell>
          <cell r="W695">
            <v>43.782991666666661</v>
          </cell>
          <cell r="X695">
            <v>43.782991666666661</v>
          </cell>
          <cell r="Y695">
            <v>43.782991666666661</v>
          </cell>
          <cell r="Z695">
            <v>43.782991666666661</v>
          </cell>
          <cell r="AA695">
            <v>43.782991666666661</v>
          </cell>
          <cell r="AB695">
            <v>43.782991666666661</v>
          </cell>
          <cell r="AC695">
            <v>43.782991666666661</v>
          </cell>
          <cell r="AD695">
            <v>43.782991666666661</v>
          </cell>
          <cell r="AE695">
            <v>43.782991666666661</v>
          </cell>
          <cell r="AF695">
            <v>43.782991666666661</v>
          </cell>
          <cell r="AG695">
            <v>43.782991666666661</v>
          </cell>
          <cell r="AH695">
            <v>525.39589999999987</v>
          </cell>
        </row>
        <row r="696"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</row>
        <row r="697"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</row>
        <row r="698"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</row>
        <row r="699"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</row>
        <row r="700"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</row>
        <row r="701"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</row>
        <row r="702"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</row>
        <row r="703"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</row>
        <row r="704"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</row>
        <row r="705"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</row>
        <row r="706"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</row>
        <row r="707"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</row>
        <row r="708"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</row>
        <row r="709"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</row>
        <row r="710"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</row>
        <row r="711"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</row>
        <row r="712"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</row>
        <row r="713"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</row>
        <row r="714"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</row>
        <row r="715"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</row>
        <row r="716"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</row>
        <row r="717"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</row>
        <row r="718"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</row>
        <row r="719"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</row>
        <row r="720">
          <cell r="V720">
            <v>845.26970141666663</v>
          </cell>
          <cell r="W720">
            <v>845.26970141666663</v>
          </cell>
          <cell r="X720">
            <v>845.26970141666663</v>
          </cell>
          <cell r="Y720">
            <v>845.26970141666663</v>
          </cell>
          <cell r="Z720">
            <v>845.26970141666663</v>
          </cell>
          <cell r="AA720">
            <v>845.26970141666663</v>
          </cell>
          <cell r="AB720">
            <v>845.26970141666663</v>
          </cell>
          <cell r="AC720">
            <v>845.26970141666663</v>
          </cell>
          <cell r="AD720">
            <v>845.26970141666663</v>
          </cell>
          <cell r="AE720">
            <v>845.26970141666663</v>
          </cell>
          <cell r="AF720">
            <v>845.26970141666663</v>
          </cell>
          <cell r="AG720">
            <v>845.26970141666663</v>
          </cell>
          <cell r="AH720">
            <v>10143.236417</v>
          </cell>
        </row>
        <row r="721"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</row>
        <row r="722"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</row>
        <row r="723"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</row>
        <row r="724"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</row>
        <row r="725"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</row>
        <row r="726"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</row>
        <row r="727"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</row>
        <row r="728">
          <cell r="V728">
            <v>10</v>
          </cell>
          <cell r="W728">
            <v>10</v>
          </cell>
          <cell r="X728">
            <v>10</v>
          </cell>
          <cell r="Y728">
            <v>10</v>
          </cell>
          <cell r="Z728">
            <v>10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50</v>
          </cell>
        </row>
        <row r="729"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</row>
        <row r="730">
          <cell r="V730">
            <v>30</v>
          </cell>
          <cell r="W730">
            <v>30</v>
          </cell>
          <cell r="X730">
            <v>30</v>
          </cell>
          <cell r="Y730">
            <v>30</v>
          </cell>
          <cell r="Z730">
            <v>30</v>
          </cell>
          <cell r="AA730">
            <v>30</v>
          </cell>
          <cell r="AB730">
            <v>30</v>
          </cell>
          <cell r="AC730">
            <v>30</v>
          </cell>
          <cell r="AD730">
            <v>30</v>
          </cell>
          <cell r="AE730">
            <v>30</v>
          </cell>
          <cell r="AF730">
            <v>30</v>
          </cell>
          <cell r="AG730">
            <v>30</v>
          </cell>
          <cell r="AH730">
            <v>360</v>
          </cell>
        </row>
        <row r="731">
          <cell r="V731">
            <v>19.75</v>
          </cell>
          <cell r="W731">
            <v>19.75</v>
          </cell>
          <cell r="X731">
            <v>19.75</v>
          </cell>
          <cell r="Y731">
            <v>19.75</v>
          </cell>
          <cell r="Z731">
            <v>19.75</v>
          </cell>
          <cell r="AA731">
            <v>19.75</v>
          </cell>
          <cell r="AB731">
            <v>19.75</v>
          </cell>
          <cell r="AC731">
            <v>19.75</v>
          </cell>
          <cell r="AD731">
            <v>19.75</v>
          </cell>
          <cell r="AE731">
            <v>19.75</v>
          </cell>
          <cell r="AF731">
            <v>19.75</v>
          </cell>
          <cell r="AG731">
            <v>19.75</v>
          </cell>
          <cell r="AH731">
            <v>237</v>
          </cell>
        </row>
        <row r="732">
          <cell r="V732">
            <v>41.2</v>
          </cell>
          <cell r="W732">
            <v>41.2</v>
          </cell>
          <cell r="X732">
            <v>41.2</v>
          </cell>
          <cell r="Y732">
            <v>41.2</v>
          </cell>
          <cell r="Z732">
            <v>41.2</v>
          </cell>
          <cell r="AA732">
            <v>41.2</v>
          </cell>
          <cell r="AB732">
            <v>41.2</v>
          </cell>
          <cell r="AC732">
            <v>41.2</v>
          </cell>
          <cell r="AD732">
            <v>41.2</v>
          </cell>
          <cell r="AE732">
            <v>41.2</v>
          </cell>
          <cell r="AF732">
            <v>41.2</v>
          </cell>
          <cell r="AG732">
            <v>41.2</v>
          </cell>
          <cell r="AH732">
            <v>494.39999999999992</v>
          </cell>
        </row>
        <row r="733">
          <cell r="V733">
            <v>41.2</v>
          </cell>
          <cell r="W733">
            <v>41.2</v>
          </cell>
          <cell r="X733">
            <v>41.2</v>
          </cell>
          <cell r="Y733">
            <v>41.2</v>
          </cell>
          <cell r="Z733">
            <v>41.2</v>
          </cell>
          <cell r="AA733">
            <v>41.2</v>
          </cell>
          <cell r="AB733">
            <v>41.2</v>
          </cell>
          <cell r="AC733">
            <v>41.2</v>
          </cell>
          <cell r="AD733">
            <v>41.2</v>
          </cell>
          <cell r="AE733">
            <v>41.2</v>
          </cell>
          <cell r="AF733">
            <v>41.2</v>
          </cell>
          <cell r="AG733">
            <v>41.2</v>
          </cell>
          <cell r="AH733">
            <v>494.39999999999992</v>
          </cell>
        </row>
        <row r="734">
          <cell r="V734">
            <v>54.93333333333333</v>
          </cell>
          <cell r="W734">
            <v>54.93333333333333</v>
          </cell>
          <cell r="X734">
            <v>54.93333333333333</v>
          </cell>
          <cell r="Y734">
            <v>54.93333333333333</v>
          </cell>
          <cell r="Z734">
            <v>54.93333333333333</v>
          </cell>
          <cell r="AA734">
            <v>54.93333333333333</v>
          </cell>
          <cell r="AB734">
            <v>54.93333333333333</v>
          </cell>
          <cell r="AC734">
            <v>54.93333333333333</v>
          </cell>
          <cell r="AD734">
            <v>54.93333333333333</v>
          </cell>
          <cell r="AE734">
            <v>54.93333333333333</v>
          </cell>
          <cell r="AF734">
            <v>54.93333333333333</v>
          </cell>
          <cell r="AG734">
            <v>54.93333333333333</v>
          </cell>
          <cell r="AH734">
            <v>659.19999999999982</v>
          </cell>
        </row>
        <row r="735">
          <cell r="V735">
            <v>45.833333333333336</v>
          </cell>
          <cell r="W735">
            <v>45.833333333333336</v>
          </cell>
          <cell r="X735">
            <v>45.833333333333336</v>
          </cell>
          <cell r="Y735">
            <v>45.833333333333336</v>
          </cell>
          <cell r="Z735">
            <v>45.833333333333336</v>
          </cell>
          <cell r="AA735">
            <v>45.833333333333336</v>
          </cell>
          <cell r="AB735">
            <v>45.833333333333336</v>
          </cell>
          <cell r="AC735">
            <v>45.833333333333336</v>
          </cell>
          <cell r="AD735">
            <v>45.833333333333336</v>
          </cell>
          <cell r="AE735">
            <v>45.833333333333336</v>
          </cell>
          <cell r="AF735">
            <v>45.833333333333336</v>
          </cell>
          <cell r="AG735">
            <v>45.833333333333336</v>
          </cell>
          <cell r="AH735">
            <v>549.99999999999989</v>
          </cell>
        </row>
        <row r="736"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</row>
        <row r="737">
          <cell r="V737">
            <v>16.666666666666668</v>
          </cell>
          <cell r="W737">
            <v>16.666666666666668</v>
          </cell>
          <cell r="X737">
            <v>16.666666666666668</v>
          </cell>
          <cell r="Y737">
            <v>16.666666666666668</v>
          </cell>
          <cell r="Z737">
            <v>16.666666666666668</v>
          </cell>
          <cell r="AA737">
            <v>16.666666666666668</v>
          </cell>
          <cell r="AB737">
            <v>16.666666666666668</v>
          </cell>
          <cell r="AC737">
            <v>16.666666666666668</v>
          </cell>
          <cell r="AD737">
            <v>16.666666666666668</v>
          </cell>
          <cell r="AE737">
            <v>16.666666666666668</v>
          </cell>
          <cell r="AF737">
            <v>16.666666666666668</v>
          </cell>
          <cell r="AG737">
            <v>16.666666666666668</v>
          </cell>
          <cell r="AH737">
            <v>199.99999999999997</v>
          </cell>
        </row>
        <row r="738">
          <cell r="V738">
            <v>43.65</v>
          </cell>
          <cell r="W738">
            <v>43.65</v>
          </cell>
          <cell r="X738">
            <v>43.65</v>
          </cell>
          <cell r="Y738">
            <v>43.65</v>
          </cell>
          <cell r="Z738">
            <v>43.65</v>
          </cell>
          <cell r="AA738">
            <v>43.65</v>
          </cell>
          <cell r="AB738">
            <v>43.65</v>
          </cell>
          <cell r="AC738">
            <v>43.65</v>
          </cell>
          <cell r="AD738">
            <v>43.65</v>
          </cell>
          <cell r="AE738">
            <v>43.65</v>
          </cell>
          <cell r="AF738">
            <v>43.650000000000205</v>
          </cell>
          <cell r="AG738">
            <v>0</v>
          </cell>
          <cell r="AH738">
            <v>480.15000000000009</v>
          </cell>
        </row>
        <row r="739">
          <cell r="V739">
            <v>524.91666666666663</v>
          </cell>
          <cell r="W739">
            <v>524.91666666666663</v>
          </cell>
          <cell r="X739">
            <v>524.91666666666663</v>
          </cell>
          <cell r="Y739">
            <v>524.91666666666663</v>
          </cell>
          <cell r="Z739">
            <v>524.91666666666663</v>
          </cell>
          <cell r="AA739">
            <v>524.91666666666663</v>
          </cell>
          <cell r="AB739">
            <v>524.91666666666663</v>
          </cell>
          <cell r="AC739">
            <v>524.91666666666663</v>
          </cell>
          <cell r="AD739">
            <v>524.91666666666663</v>
          </cell>
          <cell r="AE739">
            <v>524.91666666666663</v>
          </cell>
          <cell r="AF739">
            <v>524.91666666666663</v>
          </cell>
          <cell r="AG739">
            <v>524.91666666666663</v>
          </cell>
          <cell r="AH739">
            <v>6299.0000000000009</v>
          </cell>
        </row>
        <row r="740">
          <cell r="V740">
            <v>151.73949999999999</v>
          </cell>
          <cell r="W740">
            <v>151.73949999999999</v>
          </cell>
          <cell r="X740">
            <v>151.73949999999999</v>
          </cell>
          <cell r="Y740">
            <v>151.73949999999999</v>
          </cell>
          <cell r="Z740">
            <v>151.73949999999999</v>
          </cell>
          <cell r="AA740">
            <v>151.73949999999999</v>
          </cell>
          <cell r="AB740">
            <v>151.73949999999999</v>
          </cell>
          <cell r="AC740">
            <v>151.73949999999999</v>
          </cell>
          <cell r="AD740">
            <v>151.73949999999999</v>
          </cell>
          <cell r="AE740">
            <v>151.73949999999999</v>
          </cell>
          <cell r="AF740">
            <v>151.73949999999999</v>
          </cell>
          <cell r="AG740">
            <v>151.73949999999999</v>
          </cell>
          <cell r="AH740">
            <v>1820.8739999999996</v>
          </cell>
        </row>
        <row r="741">
          <cell r="V741">
            <v>105.7925</v>
          </cell>
          <cell r="W741">
            <v>105.7925</v>
          </cell>
          <cell r="X741">
            <v>105.7925</v>
          </cell>
          <cell r="Y741">
            <v>105.7925</v>
          </cell>
          <cell r="Z741">
            <v>105.7925</v>
          </cell>
          <cell r="AA741">
            <v>105.7925</v>
          </cell>
          <cell r="AB741">
            <v>105.7925</v>
          </cell>
          <cell r="AC741">
            <v>105.7925</v>
          </cell>
          <cell r="AD741">
            <v>105.7925</v>
          </cell>
          <cell r="AE741">
            <v>105.7925</v>
          </cell>
          <cell r="AF741">
            <v>105.7925</v>
          </cell>
          <cell r="AG741">
            <v>105.7925</v>
          </cell>
          <cell r="AH741">
            <v>1269.51</v>
          </cell>
        </row>
        <row r="742">
          <cell r="V742">
            <v>3.1</v>
          </cell>
          <cell r="W742">
            <v>3.1</v>
          </cell>
          <cell r="X742">
            <v>3.1</v>
          </cell>
          <cell r="Y742">
            <v>3.1</v>
          </cell>
          <cell r="Z742">
            <v>3.1</v>
          </cell>
          <cell r="AA742">
            <v>3.1</v>
          </cell>
          <cell r="AB742">
            <v>3.1</v>
          </cell>
          <cell r="AC742">
            <v>3.1</v>
          </cell>
          <cell r="AD742">
            <v>3.1</v>
          </cell>
          <cell r="AE742">
            <v>3.1</v>
          </cell>
          <cell r="AF742">
            <v>3.1</v>
          </cell>
          <cell r="AG742">
            <v>3.1</v>
          </cell>
          <cell r="AH742">
            <v>37.20000000000001</v>
          </cell>
        </row>
        <row r="743">
          <cell r="V743">
            <v>6.5</v>
          </cell>
          <cell r="W743">
            <v>6.5</v>
          </cell>
          <cell r="X743">
            <v>6.5</v>
          </cell>
          <cell r="Y743">
            <v>6.5</v>
          </cell>
          <cell r="Z743">
            <v>6.5</v>
          </cell>
          <cell r="AA743">
            <v>6.5</v>
          </cell>
          <cell r="AB743">
            <v>6.5</v>
          </cell>
          <cell r="AC743">
            <v>6.5</v>
          </cell>
          <cell r="AD743">
            <v>6.5</v>
          </cell>
          <cell r="AE743">
            <v>6.5</v>
          </cell>
          <cell r="AF743">
            <v>6.5</v>
          </cell>
          <cell r="AG743">
            <v>6.5</v>
          </cell>
          <cell r="AH743">
            <v>78</v>
          </cell>
        </row>
        <row r="744">
          <cell r="V744">
            <v>0</v>
          </cell>
          <cell r="W744">
            <v>0</v>
          </cell>
          <cell r="X744">
            <v>17.920000000000002</v>
          </cell>
          <cell r="Y744">
            <v>17.916666666666664</v>
          </cell>
          <cell r="Z744">
            <v>17.916666666666664</v>
          </cell>
          <cell r="AA744">
            <v>17.916666666666664</v>
          </cell>
          <cell r="AB744">
            <v>17.916666666666664</v>
          </cell>
          <cell r="AC744">
            <v>17.916666666666664</v>
          </cell>
          <cell r="AD744">
            <v>17.916666666666664</v>
          </cell>
          <cell r="AE744">
            <v>17.916666666666664</v>
          </cell>
          <cell r="AF744">
            <v>17.916666666666664</v>
          </cell>
          <cell r="AG744">
            <v>17.916666666666664</v>
          </cell>
          <cell r="AH744">
            <v>179.16999999999993</v>
          </cell>
        </row>
        <row r="745"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93.229166666666657</v>
          </cell>
          <cell r="AA745">
            <v>93.229166666666657</v>
          </cell>
          <cell r="AB745">
            <v>93.229166666666657</v>
          </cell>
          <cell r="AC745">
            <v>93.229166666666657</v>
          </cell>
          <cell r="AD745">
            <v>93.229166666666657</v>
          </cell>
          <cell r="AE745">
            <v>93.229166666666657</v>
          </cell>
          <cell r="AF745">
            <v>93.229166666666657</v>
          </cell>
          <cell r="AG745">
            <v>93.229166666666657</v>
          </cell>
          <cell r="AH745">
            <v>745.83333333333314</v>
          </cell>
        </row>
        <row r="749">
          <cell r="V749">
            <v>1940.5517014166664</v>
          </cell>
          <cell r="W749">
            <v>1940.5517014166664</v>
          </cell>
          <cell r="X749">
            <v>1958.4717014166665</v>
          </cell>
          <cell r="Y749">
            <v>1958.4683680833332</v>
          </cell>
          <cell r="Z749">
            <v>2051.6975347499997</v>
          </cell>
          <cell r="AA749">
            <v>2041.6975347499999</v>
          </cell>
          <cell r="AB749">
            <v>2041.6975347499999</v>
          </cell>
          <cell r="AC749">
            <v>2041.6975347499999</v>
          </cell>
          <cell r="AD749">
            <v>2041.6975347499999</v>
          </cell>
          <cell r="AE749">
            <v>2041.6975347499999</v>
          </cell>
          <cell r="AF749">
            <v>2041.6975347499999</v>
          </cell>
          <cell r="AG749">
            <v>1998.0475347499998</v>
          </cell>
          <cell r="AH749">
            <v>24097.973750333331</v>
          </cell>
        </row>
        <row r="750">
          <cell r="V750">
            <v>2063.2292764166664</v>
          </cell>
          <cell r="W750">
            <v>2063.2292764166664</v>
          </cell>
          <cell r="X750">
            <v>2081.1492764166665</v>
          </cell>
          <cell r="Y750">
            <v>2081.1459430833333</v>
          </cell>
          <cell r="Z750">
            <v>2174.3751097499999</v>
          </cell>
          <cell r="AA750">
            <v>2164.3751097500003</v>
          </cell>
          <cell r="AB750">
            <v>2164.3751097500003</v>
          </cell>
          <cell r="AC750">
            <v>2164.3751097500003</v>
          </cell>
          <cell r="AD750">
            <v>2164.3751097500003</v>
          </cell>
          <cell r="AE750">
            <v>2164.3751097500003</v>
          </cell>
          <cell r="AF750">
            <v>2164.3751097500003</v>
          </cell>
          <cell r="AG750">
            <v>2120.7251097500002</v>
          </cell>
          <cell r="AH750">
            <v>25570.104650333331</v>
          </cell>
        </row>
        <row r="753"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</row>
        <row r="754"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</row>
        <row r="755">
          <cell r="V755">
            <v>4.7406666666666668</v>
          </cell>
          <cell r="W755">
            <v>4.7406666666666668</v>
          </cell>
          <cell r="X755">
            <v>4.7406666666666668</v>
          </cell>
          <cell r="Y755">
            <v>4.7406666666666668</v>
          </cell>
          <cell r="Z755">
            <v>4.7406666666666668</v>
          </cell>
          <cell r="AA755">
            <v>4.7406666666666668</v>
          </cell>
          <cell r="AB755">
            <v>4.7406666666666668</v>
          </cell>
          <cell r="AC755">
            <v>4.7406666666666668</v>
          </cell>
          <cell r="AD755">
            <v>4.7406666666666668</v>
          </cell>
          <cell r="AE755">
            <v>4.7406666666666668</v>
          </cell>
          <cell r="AF755">
            <v>4.7406666666666668</v>
          </cell>
          <cell r="AG755">
            <v>4.7406666666666668</v>
          </cell>
          <cell r="AH755">
            <v>56.888000000000012</v>
          </cell>
        </row>
        <row r="756">
          <cell r="V756">
            <v>6.7583333333333329</v>
          </cell>
          <cell r="W756">
            <v>6.7583333333333329</v>
          </cell>
          <cell r="X756">
            <v>6.7583333333333329</v>
          </cell>
          <cell r="Y756">
            <v>6.7583333333333329</v>
          </cell>
          <cell r="Z756">
            <v>6.7583333333333329</v>
          </cell>
          <cell r="AA756">
            <v>6.7583333333333329</v>
          </cell>
          <cell r="AB756">
            <v>6.7583333333333329</v>
          </cell>
          <cell r="AC756">
            <v>6.7583333333333329</v>
          </cell>
          <cell r="AD756">
            <v>6.7583333333333329</v>
          </cell>
          <cell r="AE756">
            <v>6.7583333333333329</v>
          </cell>
          <cell r="AF756">
            <v>6.76</v>
          </cell>
          <cell r="AG756">
            <v>6.7583333333333329</v>
          </cell>
          <cell r="AH756">
            <v>81.101666666666659</v>
          </cell>
        </row>
        <row r="758">
          <cell r="V758">
            <v>11.498999999999999</v>
          </cell>
          <cell r="W758">
            <v>11.498999999999999</v>
          </cell>
          <cell r="X758">
            <v>11.498999999999999</v>
          </cell>
          <cell r="Y758">
            <v>11.498999999999999</v>
          </cell>
          <cell r="Z758">
            <v>11.498999999999999</v>
          </cell>
          <cell r="AA758">
            <v>11.498999999999999</v>
          </cell>
          <cell r="AB758">
            <v>11.498999999999999</v>
          </cell>
          <cell r="AC758">
            <v>11.498999999999999</v>
          </cell>
          <cell r="AD758">
            <v>11.498999999999999</v>
          </cell>
          <cell r="AE758">
            <v>11.498999999999999</v>
          </cell>
          <cell r="AF758">
            <v>11.500666666666667</v>
          </cell>
          <cell r="AG758">
            <v>11.498999999999999</v>
          </cell>
          <cell r="AH758">
            <v>137.98966666666666</v>
          </cell>
        </row>
        <row r="761"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</row>
        <row r="762"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</row>
        <row r="763"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</row>
        <row r="764"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</row>
        <row r="765"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</row>
        <row r="766"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</row>
        <row r="767"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</row>
        <row r="768"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</row>
        <row r="769"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</row>
        <row r="770"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</row>
        <row r="771"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</row>
        <row r="772"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</row>
        <row r="773"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</row>
        <row r="774"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</row>
        <row r="776"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</row>
        <row r="777"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</row>
        <row r="780"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</row>
        <row r="781">
          <cell r="V781">
            <v>571.93333333333328</v>
          </cell>
          <cell r="W781">
            <v>571.93333333333328</v>
          </cell>
          <cell r="X781">
            <v>571.93333333333351</v>
          </cell>
          <cell r="AH781">
            <v>1715.8000000000002</v>
          </cell>
        </row>
        <row r="782">
          <cell r="V782">
            <v>512.125</v>
          </cell>
          <cell r="W782">
            <v>512.125</v>
          </cell>
          <cell r="X782">
            <v>512.125</v>
          </cell>
          <cell r="Y782">
            <v>512.125</v>
          </cell>
          <cell r="Z782">
            <v>512.125</v>
          </cell>
          <cell r="AA782">
            <v>512.125</v>
          </cell>
          <cell r="AH782">
            <v>3072.75</v>
          </cell>
        </row>
        <row r="783">
          <cell r="V783">
            <v>460.01249999999993</v>
          </cell>
          <cell r="W783">
            <v>460.01249999999993</v>
          </cell>
          <cell r="X783">
            <v>460.01249999999993</v>
          </cell>
          <cell r="Y783">
            <v>460.01249999999993</v>
          </cell>
          <cell r="Z783">
            <v>460.01249999999993</v>
          </cell>
          <cell r="AA783">
            <v>460.01249999999993</v>
          </cell>
          <cell r="AB783">
            <v>460.01500000000078</v>
          </cell>
          <cell r="AH783">
            <v>3220.09</v>
          </cell>
        </row>
        <row r="784">
          <cell r="V784">
            <v>128.66666666666666</v>
          </cell>
          <cell r="W784">
            <v>128.66666666666666</v>
          </cell>
          <cell r="X784">
            <v>128.66666666666666</v>
          </cell>
          <cell r="Y784">
            <v>128.66666666666666</v>
          </cell>
          <cell r="Z784">
            <v>128.66666666666666</v>
          </cell>
          <cell r="AA784">
            <v>128.66666666666666</v>
          </cell>
          <cell r="AB784">
            <v>128.66666666666666</v>
          </cell>
          <cell r="AC784">
            <v>128.66666666666666</v>
          </cell>
          <cell r="AD784">
            <v>128.66999999999999</v>
          </cell>
          <cell r="AH784">
            <v>1158.0033333333333</v>
          </cell>
        </row>
        <row r="785">
          <cell r="V785">
            <v>32.708333333333329</v>
          </cell>
          <cell r="W785">
            <v>32.708333333333329</v>
          </cell>
          <cell r="X785">
            <v>32.708333333333329</v>
          </cell>
          <cell r="Y785">
            <v>32.708333333333329</v>
          </cell>
          <cell r="Z785">
            <v>32.708333333333329</v>
          </cell>
          <cell r="AA785">
            <v>32.708333333333329</v>
          </cell>
          <cell r="AB785">
            <v>32.708333333333329</v>
          </cell>
          <cell r="AC785">
            <v>32.708333333333329</v>
          </cell>
          <cell r="AD785">
            <v>32.708333333333329</v>
          </cell>
          <cell r="AE785">
            <v>32.708333333333329</v>
          </cell>
          <cell r="AF785">
            <v>32.71</v>
          </cell>
          <cell r="AH785">
            <v>359.79333333333318</v>
          </cell>
        </row>
        <row r="786">
          <cell r="V786">
            <v>395.625</v>
          </cell>
          <cell r="W786">
            <v>395.625</v>
          </cell>
          <cell r="X786">
            <v>395.625</v>
          </cell>
          <cell r="Y786">
            <v>395.625</v>
          </cell>
          <cell r="Z786">
            <v>395.625</v>
          </cell>
          <cell r="AA786">
            <v>395.625</v>
          </cell>
          <cell r="AB786">
            <v>395.625</v>
          </cell>
          <cell r="AC786">
            <v>395.625</v>
          </cell>
          <cell r="AD786">
            <v>395.625</v>
          </cell>
          <cell r="AE786">
            <v>395.625</v>
          </cell>
          <cell r="AF786">
            <v>395.625</v>
          </cell>
          <cell r="AG786">
            <v>395.625</v>
          </cell>
          <cell r="AH786">
            <v>4747.5</v>
          </cell>
        </row>
        <row r="787">
          <cell r="V787">
            <v>1133.9145833333332</v>
          </cell>
          <cell r="W787">
            <v>1133.9145833333332</v>
          </cell>
          <cell r="X787">
            <v>1133.9145833333332</v>
          </cell>
          <cell r="Y787">
            <v>1133.9145833333332</v>
          </cell>
          <cell r="Z787">
            <v>1133.9145833333332</v>
          </cell>
          <cell r="AA787">
            <v>1133.9145833333332</v>
          </cell>
          <cell r="AB787">
            <v>1133.9145833333332</v>
          </cell>
          <cell r="AC787">
            <v>1133.9145833333332</v>
          </cell>
          <cell r="AD787">
            <v>1133.9145833333332</v>
          </cell>
          <cell r="AE787">
            <v>1133.9145833333332</v>
          </cell>
          <cell r="AF787">
            <v>1133.9100000000001</v>
          </cell>
          <cell r="AH787">
            <v>12473.055833333332</v>
          </cell>
        </row>
        <row r="788">
          <cell r="V788">
            <v>669.20833333333326</v>
          </cell>
          <cell r="W788">
            <v>669.20833333333326</v>
          </cell>
          <cell r="X788">
            <v>669.20833333333326</v>
          </cell>
          <cell r="Y788">
            <v>669.20833333333326</v>
          </cell>
          <cell r="Z788">
            <v>669.20833333333326</v>
          </cell>
          <cell r="AA788">
            <v>669.20833333333326</v>
          </cell>
          <cell r="AB788">
            <v>669.20833333333326</v>
          </cell>
          <cell r="AC788">
            <v>669.20833333333326</v>
          </cell>
          <cell r="AD788">
            <v>669.20833333333326</v>
          </cell>
          <cell r="AE788">
            <v>669.20833333333326</v>
          </cell>
          <cell r="AF788">
            <v>669.20833333333326</v>
          </cell>
          <cell r="AG788">
            <v>669.20833333333326</v>
          </cell>
          <cell r="AH788">
            <v>8030.4999999999973</v>
          </cell>
        </row>
        <row r="789">
          <cell r="V789">
            <v>1458.0833333333333</v>
          </cell>
          <cell r="W789">
            <v>1458.0833333333333</v>
          </cell>
          <cell r="X789">
            <v>1458.0833333333333</v>
          </cell>
          <cell r="Y789">
            <v>1458.0833333333333</v>
          </cell>
          <cell r="Z789">
            <v>1458.0833333333333</v>
          </cell>
          <cell r="AA789">
            <v>1458.0833333333333</v>
          </cell>
          <cell r="AB789">
            <v>1458.0833333333333</v>
          </cell>
          <cell r="AC789">
            <v>1458.0833333333333</v>
          </cell>
          <cell r="AD789">
            <v>1458.0833333333333</v>
          </cell>
          <cell r="AE789">
            <v>1458.0833333333333</v>
          </cell>
          <cell r="AF789">
            <v>1458.0833333333333</v>
          </cell>
          <cell r="AG789">
            <v>1458.0833333333333</v>
          </cell>
          <cell r="AH789">
            <v>17497.000000000004</v>
          </cell>
        </row>
        <row r="790">
          <cell r="V790">
            <v>0</v>
          </cell>
          <cell r="W790">
            <v>0</v>
          </cell>
          <cell r="X790">
            <v>104.46249999999999</v>
          </cell>
          <cell r="Y790">
            <v>104.46249999999999</v>
          </cell>
          <cell r="Z790">
            <v>104.46249999999999</v>
          </cell>
          <cell r="AA790">
            <v>104.46249999999999</v>
          </cell>
          <cell r="AB790">
            <v>104.46249999999999</v>
          </cell>
          <cell r="AC790">
            <v>104.46249999999999</v>
          </cell>
          <cell r="AD790">
            <v>104.46249999999999</v>
          </cell>
          <cell r="AE790">
            <v>104.46249999999999</v>
          </cell>
          <cell r="AF790">
            <v>104.46249999999999</v>
          </cell>
          <cell r="AG790">
            <v>104.46249999999999</v>
          </cell>
          <cell r="AH790">
            <v>1044.625</v>
          </cell>
        </row>
        <row r="791">
          <cell r="V791">
            <v>0</v>
          </cell>
          <cell r="W791">
            <v>0</v>
          </cell>
          <cell r="X791">
            <v>342.69</v>
          </cell>
          <cell r="Y791">
            <v>402.80416666666662</v>
          </cell>
          <cell r="Z791">
            <v>402.80416666666662</v>
          </cell>
          <cell r="AA791">
            <v>402.80416666666662</v>
          </cell>
          <cell r="AB791">
            <v>402.80416666666662</v>
          </cell>
          <cell r="AC791">
            <v>402.80416666666662</v>
          </cell>
          <cell r="AD791">
            <v>402.80416666666662</v>
          </cell>
          <cell r="AE791">
            <v>402.80416666666662</v>
          </cell>
          <cell r="AF791">
            <v>402.80416666666662</v>
          </cell>
          <cell r="AG791">
            <v>402.80416666666662</v>
          </cell>
          <cell r="AH791">
            <v>3967.9275000000002</v>
          </cell>
        </row>
        <row r="792">
          <cell r="V792">
            <v>0</v>
          </cell>
          <cell r="W792">
            <v>0</v>
          </cell>
          <cell r="X792">
            <v>0</v>
          </cell>
          <cell r="Y792">
            <v>1694.52</v>
          </cell>
          <cell r="Z792">
            <v>1694.5237499999998</v>
          </cell>
          <cell r="AA792">
            <v>1694.5237499999998</v>
          </cell>
          <cell r="AB792">
            <v>1694.5237499999998</v>
          </cell>
          <cell r="AC792">
            <v>1694.5237499999998</v>
          </cell>
          <cell r="AD792">
            <v>1694.5237499999998</v>
          </cell>
          <cell r="AE792">
            <v>1694.5237499999998</v>
          </cell>
          <cell r="AF792">
            <v>1694.5237499999998</v>
          </cell>
          <cell r="AG792">
            <v>1694.5237499999998</v>
          </cell>
          <cell r="AH792">
            <v>15250.710000000001</v>
          </cell>
        </row>
        <row r="793">
          <cell r="V793">
            <v>0</v>
          </cell>
          <cell r="W793">
            <v>0</v>
          </cell>
          <cell r="X793">
            <v>0</v>
          </cell>
          <cell r="Y793">
            <v>240.76</v>
          </cell>
          <cell r="Z793">
            <v>240.76249999999999</v>
          </cell>
          <cell r="AA793">
            <v>240.76249999999999</v>
          </cell>
          <cell r="AB793">
            <v>240.76249999999999</v>
          </cell>
          <cell r="AC793">
            <v>240.76249999999999</v>
          </cell>
          <cell r="AD793">
            <v>240.76249999999999</v>
          </cell>
          <cell r="AE793">
            <v>240.76249999999999</v>
          </cell>
          <cell r="AF793">
            <v>240.76249999999999</v>
          </cell>
          <cell r="AG793">
            <v>240.76249999999999</v>
          </cell>
          <cell r="AH793">
            <v>2166.86</v>
          </cell>
        </row>
        <row r="794"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333.25</v>
          </cell>
          <cell r="AA794">
            <v>333.25</v>
          </cell>
          <cell r="AB794">
            <v>333.25</v>
          </cell>
          <cell r="AC794">
            <v>333.25</v>
          </cell>
          <cell r="AD794">
            <v>333.25</v>
          </cell>
          <cell r="AE794">
            <v>333.25</v>
          </cell>
          <cell r="AF794">
            <v>333.25</v>
          </cell>
          <cell r="AG794">
            <v>333.25</v>
          </cell>
          <cell r="AH794">
            <v>2666</v>
          </cell>
        </row>
        <row r="795"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358.53249999999991</v>
          </cell>
          <cell r="AB795">
            <v>358.53249999999991</v>
          </cell>
          <cell r="AC795">
            <v>358.53249999999991</v>
          </cell>
          <cell r="AD795">
            <v>358.53249999999991</v>
          </cell>
          <cell r="AE795">
            <v>358.53249999999991</v>
          </cell>
          <cell r="AF795">
            <v>358.53249999999991</v>
          </cell>
          <cell r="AG795">
            <v>358.53249999999991</v>
          </cell>
          <cell r="AH795">
            <v>2509.7274999999991</v>
          </cell>
        </row>
        <row r="798">
          <cell r="V798">
            <v>5362.2770833333325</v>
          </cell>
          <cell r="W798">
            <v>5362.2770833333325</v>
          </cell>
          <cell r="X798">
            <v>5809.4295833333317</v>
          </cell>
          <cell r="Y798">
            <v>7232.8904166666653</v>
          </cell>
          <cell r="Z798">
            <v>7566.1466666666647</v>
          </cell>
          <cell r="AA798">
            <v>7924.679166666665</v>
          </cell>
          <cell r="AB798">
            <v>7412.5566666666673</v>
          </cell>
          <cell r="AC798">
            <v>6952.5416666666661</v>
          </cell>
          <cell r="AD798">
            <v>6952.5450000000001</v>
          </cell>
          <cell r="AE798">
            <v>6823.875</v>
          </cell>
          <cell r="AF798">
            <v>6823.8720833333336</v>
          </cell>
          <cell r="AG798">
            <v>5657.2520833333328</v>
          </cell>
          <cell r="AH798">
            <v>79880.342499999999</v>
          </cell>
        </row>
        <row r="800">
          <cell r="V800">
            <v>248.6</v>
          </cell>
          <cell r="W800">
            <v>248.6</v>
          </cell>
          <cell r="X800">
            <v>248.6</v>
          </cell>
          <cell r="Y800">
            <v>248.6</v>
          </cell>
          <cell r="Z800">
            <v>248.6</v>
          </cell>
          <cell r="AA800">
            <v>248.6</v>
          </cell>
          <cell r="AB800">
            <v>248.6</v>
          </cell>
          <cell r="AC800">
            <v>248.6</v>
          </cell>
          <cell r="AD800">
            <v>248.6</v>
          </cell>
          <cell r="AE800">
            <v>248.6</v>
          </cell>
          <cell r="AF800">
            <v>248.6</v>
          </cell>
          <cell r="AG800">
            <v>248.6</v>
          </cell>
          <cell r="AH800">
            <v>2983.1999999999994</v>
          </cell>
        </row>
        <row r="801">
          <cell r="V801">
            <v>107.59966666666666</v>
          </cell>
          <cell r="W801">
            <v>107.59966666666666</v>
          </cell>
          <cell r="X801">
            <v>107.59966666666666</v>
          </cell>
          <cell r="Y801">
            <v>107.59966666666666</v>
          </cell>
          <cell r="Z801">
            <v>107.59966666666666</v>
          </cell>
          <cell r="AA801">
            <v>107.59966666666666</v>
          </cell>
          <cell r="AB801">
            <v>107.59966666666666</v>
          </cell>
          <cell r="AC801">
            <v>107.59966666666666</v>
          </cell>
          <cell r="AD801">
            <v>107.59966666666666</v>
          </cell>
          <cell r="AE801">
            <v>107.59966666666666</v>
          </cell>
          <cell r="AF801">
            <v>107.59966666666666</v>
          </cell>
          <cell r="AG801">
            <v>107.59966666666666</v>
          </cell>
          <cell r="AH801">
            <v>1291.1959999999999</v>
          </cell>
        </row>
        <row r="802">
          <cell r="V802">
            <v>146.45033333333333</v>
          </cell>
          <cell r="W802">
            <v>146.45033333333333</v>
          </cell>
          <cell r="X802">
            <v>146.45033333333333</v>
          </cell>
          <cell r="Y802">
            <v>146.45033333333333</v>
          </cell>
          <cell r="Z802">
            <v>146.45033333333333</v>
          </cell>
          <cell r="AA802">
            <v>146.45033333333333</v>
          </cell>
          <cell r="AB802">
            <v>146.44999999999999</v>
          </cell>
          <cell r="AC802">
            <v>146.45033333333333</v>
          </cell>
          <cell r="AD802">
            <v>146.45033333333333</v>
          </cell>
          <cell r="AE802">
            <v>146.45033333333333</v>
          </cell>
          <cell r="AF802">
            <v>146.45033333333333</v>
          </cell>
          <cell r="AG802">
            <v>146.45033333333333</v>
          </cell>
          <cell r="AH802">
            <v>1757.4036666666661</v>
          </cell>
        </row>
        <row r="803">
          <cell r="V803">
            <v>22.095416666666665</v>
          </cell>
          <cell r="W803">
            <v>22.095416666666665</v>
          </cell>
          <cell r="X803">
            <v>22.095416666666665</v>
          </cell>
          <cell r="Y803">
            <v>22.095416666666665</v>
          </cell>
          <cell r="Z803">
            <v>22.095416666666665</v>
          </cell>
          <cell r="AA803">
            <v>22.095416666666665</v>
          </cell>
          <cell r="AB803">
            <v>22.095416666666665</v>
          </cell>
          <cell r="AC803">
            <v>22.095416666666665</v>
          </cell>
          <cell r="AD803">
            <v>22.095416666666665</v>
          </cell>
          <cell r="AE803">
            <v>22.095416666666665</v>
          </cell>
          <cell r="AF803">
            <v>22.095416666666665</v>
          </cell>
          <cell r="AG803">
            <v>22.095416666666665</v>
          </cell>
          <cell r="AH803">
            <v>265.14499999999998</v>
          </cell>
        </row>
        <row r="804">
          <cell r="V804">
            <v>26.995999999999999</v>
          </cell>
          <cell r="W804">
            <v>26.995999999999999</v>
          </cell>
          <cell r="X804">
            <v>26.995999999999999</v>
          </cell>
          <cell r="Y804">
            <v>26.995999999999999</v>
          </cell>
          <cell r="Z804">
            <v>26.995999999999999</v>
          </cell>
          <cell r="AA804">
            <v>26.995999999999999</v>
          </cell>
          <cell r="AB804">
            <v>26.995999999999999</v>
          </cell>
          <cell r="AC804">
            <v>26.995999999999999</v>
          </cell>
          <cell r="AD804">
            <v>26.995999999999999</v>
          </cell>
          <cell r="AE804">
            <v>26.995999999999999</v>
          </cell>
          <cell r="AF804">
            <v>26.995999999999999</v>
          </cell>
          <cell r="AG804">
            <v>26.995999999999999</v>
          </cell>
          <cell r="AH804">
            <v>323.952</v>
          </cell>
        </row>
        <row r="805">
          <cell r="V805">
            <v>2.0740833333333333</v>
          </cell>
          <cell r="W805">
            <v>2.0740833333333333</v>
          </cell>
          <cell r="X805">
            <v>2.0740833333333333</v>
          </cell>
          <cell r="Y805">
            <v>2.0740833333333333</v>
          </cell>
          <cell r="Z805">
            <v>2.0740833333333333</v>
          </cell>
          <cell r="AA805">
            <v>2.0740833333333333</v>
          </cell>
          <cell r="AB805">
            <v>2.0740833333333333</v>
          </cell>
          <cell r="AC805">
            <v>2.0740833333333333</v>
          </cell>
          <cell r="AD805">
            <v>2.0740833333333333</v>
          </cell>
          <cell r="AE805">
            <v>2.0740833333333333</v>
          </cell>
          <cell r="AF805">
            <v>2.0740833333333333</v>
          </cell>
          <cell r="AG805">
            <v>2.0740833333333333</v>
          </cell>
          <cell r="AH805">
            <v>24.889000000000006</v>
          </cell>
        </row>
        <row r="806">
          <cell r="V806">
            <v>4.419083333333333</v>
          </cell>
          <cell r="W806">
            <v>4.419083333333333</v>
          </cell>
          <cell r="X806">
            <v>4.419083333333333</v>
          </cell>
          <cell r="Y806">
            <v>4.419083333333333</v>
          </cell>
          <cell r="Z806">
            <v>4.419083333333333</v>
          </cell>
          <cell r="AA806">
            <v>4.419083333333333</v>
          </cell>
          <cell r="AB806">
            <v>4.419083333333333</v>
          </cell>
          <cell r="AC806">
            <v>4.419083333333333</v>
          </cell>
          <cell r="AD806">
            <v>4.419083333333333</v>
          </cell>
          <cell r="AE806">
            <v>4.419083333333333</v>
          </cell>
          <cell r="AF806">
            <v>4.419083333333333</v>
          </cell>
          <cell r="AG806">
            <v>4.419083333333333</v>
          </cell>
          <cell r="AH806">
            <v>53.028999999999996</v>
          </cell>
        </row>
        <row r="807">
          <cell r="V807">
            <v>0.14816666666666667</v>
          </cell>
          <cell r="W807">
            <v>0.14816666666666667</v>
          </cell>
          <cell r="X807">
            <v>0.14816666666666667</v>
          </cell>
          <cell r="Y807">
            <v>0.14816666666666667</v>
          </cell>
          <cell r="Z807">
            <v>0.14816666666666667</v>
          </cell>
          <cell r="AA807">
            <v>0.14816666666666667</v>
          </cell>
          <cell r="AB807">
            <v>0.14816666666666667</v>
          </cell>
          <cell r="AC807">
            <v>0.14816666666666667</v>
          </cell>
          <cell r="AD807">
            <v>0.14816666666666667</v>
          </cell>
          <cell r="AE807">
            <v>0.14816666666666667</v>
          </cell>
          <cell r="AF807">
            <v>0.14816666666666667</v>
          </cell>
          <cell r="AG807">
            <v>0.14816666666666667</v>
          </cell>
          <cell r="AH807">
            <v>1.7779999999999996</v>
          </cell>
        </row>
        <row r="808">
          <cell r="V808">
            <v>23.333333333333332</v>
          </cell>
          <cell r="W808">
            <v>23.333333333333332</v>
          </cell>
          <cell r="X808">
            <v>23.333333333333332</v>
          </cell>
          <cell r="Y808">
            <v>23.333333333333332</v>
          </cell>
          <cell r="Z808">
            <v>23.333333333333332</v>
          </cell>
          <cell r="AA808">
            <v>23.333333333333332</v>
          </cell>
          <cell r="AB808">
            <v>23.333333333333332</v>
          </cell>
          <cell r="AC808">
            <v>23.333333333333332</v>
          </cell>
          <cell r="AD808">
            <v>23.333333333333332</v>
          </cell>
          <cell r="AE808">
            <v>23.333333333333332</v>
          </cell>
          <cell r="AF808">
            <v>23.333333333333332</v>
          </cell>
          <cell r="AG808">
            <v>23.333333333333332</v>
          </cell>
          <cell r="AH808">
            <v>280</v>
          </cell>
        </row>
        <row r="809">
          <cell r="V809">
            <v>0.14816666666666667</v>
          </cell>
          <cell r="W809">
            <v>0.14816666666666667</v>
          </cell>
          <cell r="X809">
            <v>0.14816666666666667</v>
          </cell>
          <cell r="Y809">
            <v>0.14816666666666667</v>
          </cell>
          <cell r="Z809">
            <v>0.14816666666666667</v>
          </cell>
          <cell r="AA809">
            <v>0.14816666666666667</v>
          </cell>
          <cell r="AB809">
            <v>0.14816666666666667</v>
          </cell>
          <cell r="AC809">
            <v>0.14816666666666667</v>
          </cell>
          <cell r="AD809">
            <v>0.14816666666666667</v>
          </cell>
          <cell r="AE809">
            <v>0.14816666666666667</v>
          </cell>
          <cell r="AF809">
            <v>0.14816666666666667</v>
          </cell>
          <cell r="AG809">
            <v>0.14816666666666667</v>
          </cell>
          <cell r="AH809">
            <v>1.7779999999999996</v>
          </cell>
        </row>
        <row r="810">
          <cell r="V810">
            <v>248.6</v>
          </cell>
          <cell r="W810">
            <v>248.6</v>
          </cell>
          <cell r="X810">
            <v>248.6</v>
          </cell>
          <cell r="Y810">
            <v>248.6</v>
          </cell>
          <cell r="Z810">
            <v>248.6</v>
          </cell>
          <cell r="AA810">
            <v>248.6</v>
          </cell>
          <cell r="AB810">
            <v>248.6</v>
          </cell>
          <cell r="AC810">
            <v>248.6</v>
          </cell>
          <cell r="AD810">
            <v>248.6</v>
          </cell>
          <cell r="AE810">
            <v>248.6</v>
          </cell>
          <cell r="AF810">
            <v>248.6</v>
          </cell>
          <cell r="AG810">
            <v>248.6</v>
          </cell>
          <cell r="AH810">
            <v>2983.1999999999994</v>
          </cell>
        </row>
        <row r="811">
          <cell r="V811">
            <v>331.46666666666664</v>
          </cell>
          <cell r="W811">
            <v>331.46666666666664</v>
          </cell>
          <cell r="X811">
            <v>331.46666666666664</v>
          </cell>
          <cell r="Y811">
            <v>331.46666666666664</v>
          </cell>
          <cell r="Z811">
            <v>331.46666666666664</v>
          </cell>
          <cell r="AA811">
            <v>331.46666666666664</v>
          </cell>
          <cell r="AB811">
            <v>331.46666666666664</v>
          </cell>
          <cell r="AC811">
            <v>331.46666666666664</v>
          </cell>
          <cell r="AD811">
            <v>331.46666666666664</v>
          </cell>
          <cell r="AE811">
            <v>331.46666666666664</v>
          </cell>
          <cell r="AF811">
            <v>331.46666666666664</v>
          </cell>
          <cell r="AG811">
            <v>331.46666666666664</v>
          </cell>
          <cell r="AH811">
            <v>3977.6</v>
          </cell>
        </row>
        <row r="812">
          <cell r="AH812">
            <v>0</v>
          </cell>
        </row>
        <row r="813">
          <cell r="V813">
            <v>1161.9309166666665</v>
          </cell>
          <cell r="W813">
            <v>1161.9309166666665</v>
          </cell>
          <cell r="X813">
            <v>1161.9309166666665</v>
          </cell>
          <cell r="Y813">
            <v>1161.9309166666665</v>
          </cell>
          <cell r="Z813">
            <v>1161.9309166666665</v>
          </cell>
          <cell r="AA813">
            <v>1161.9309166666665</v>
          </cell>
          <cell r="AB813">
            <v>1161.9305833333331</v>
          </cell>
          <cell r="AC813">
            <v>1161.9309166666665</v>
          </cell>
          <cell r="AD813">
            <v>1161.9309166666665</v>
          </cell>
          <cell r="AE813">
            <v>1161.9309166666665</v>
          </cell>
          <cell r="AF813">
            <v>1161.9309166666665</v>
          </cell>
          <cell r="AG813">
            <v>1161.9309166666665</v>
          </cell>
          <cell r="AH813">
            <v>13943.170666666665</v>
          </cell>
        </row>
        <row r="814">
          <cell r="V814">
            <v>6535.7069999999985</v>
          </cell>
          <cell r="W814">
            <v>6535.7069999999985</v>
          </cell>
          <cell r="X814">
            <v>6982.8594999999978</v>
          </cell>
          <cell r="Y814">
            <v>8406.3203333333313</v>
          </cell>
          <cell r="Z814">
            <v>8739.5765833333317</v>
          </cell>
          <cell r="AA814">
            <v>9098.109083333331</v>
          </cell>
          <cell r="AB814">
            <v>8585.9862499999999</v>
          </cell>
          <cell r="AC814">
            <v>8125.9715833333321</v>
          </cell>
          <cell r="AD814">
            <v>8125.9749166666661</v>
          </cell>
          <cell r="AE814">
            <v>7997.304916666666</v>
          </cell>
          <cell r="AF814">
            <v>7997.3036666666667</v>
          </cell>
          <cell r="AG814">
            <v>6830.6819999999989</v>
          </cell>
          <cell r="AH814">
            <v>93961.502833333332</v>
          </cell>
        </row>
        <row r="817"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</row>
        <row r="818"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</row>
        <row r="819"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</row>
        <row r="820"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</row>
        <row r="821"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</row>
        <row r="822"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</row>
        <row r="823"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</row>
        <row r="824"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</row>
        <row r="825"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</row>
        <row r="826"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</row>
        <row r="827"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</row>
        <row r="828"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</row>
        <row r="829"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</row>
        <row r="830">
          <cell r="V830">
            <v>5.8166666666666664</v>
          </cell>
          <cell r="W830">
            <v>5.8166666666666664</v>
          </cell>
          <cell r="X830">
            <v>5.8166666666666664</v>
          </cell>
          <cell r="Y830">
            <v>5.8166666666666664</v>
          </cell>
          <cell r="Z830">
            <v>5.8166666666666664</v>
          </cell>
          <cell r="AA830">
            <v>5.8166666666666664</v>
          </cell>
          <cell r="AB830">
            <v>5.8166666666666664</v>
          </cell>
          <cell r="AC830">
            <v>5.8166666666666664</v>
          </cell>
          <cell r="AD830">
            <v>5.8166666666666664</v>
          </cell>
          <cell r="AE830">
            <v>5.8166666666666664</v>
          </cell>
          <cell r="AF830">
            <v>5.8166666666666664</v>
          </cell>
          <cell r="AG830">
            <v>5.8166666666666664</v>
          </cell>
          <cell r="AH830">
            <v>69.799999999999983</v>
          </cell>
        </row>
        <row r="831">
          <cell r="V831">
            <v>4.7</v>
          </cell>
          <cell r="W831">
            <v>4.7</v>
          </cell>
          <cell r="X831">
            <v>4.7</v>
          </cell>
          <cell r="Y831">
            <v>4.7</v>
          </cell>
          <cell r="Z831">
            <v>4.7</v>
          </cell>
          <cell r="AA831">
            <v>4.7</v>
          </cell>
          <cell r="AB831">
            <v>4.7</v>
          </cell>
          <cell r="AC831">
            <v>4.7</v>
          </cell>
          <cell r="AD831">
            <v>4.7</v>
          </cell>
          <cell r="AE831">
            <v>4.7</v>
          </cell>
          <cell r="AF831">
            <v>4.7</v>
          </cell>
          <cell r="AG831">
            <v>4.7</v>
          </cell>
          <cell r="AH831">
            <v>56.400000000000013</v>
          </cell>
        </row>
        <row r="832">
          <cell r="V832">
            <v>2.8</v>
          </cell>
          <cell r="W832">
            <v>2.8</v>
          </cell>
          <cell r="X832">
            <v>2.8</v>
          </cell>
          <cell r="Y832">
            <v>2.8</v>
          </cell>
          <cell r="Z832">
            <v>2.8</v>
          </cell>
          <cell r="AA832">
            <v>2.8</v>
          </cell>
          <cell r="AB832">
            <v>2.8</v>
          </cell>
          <cell r="AC832">
            <v>2.8</v>
          </cell>
          <cell r="AD832">
            <v>2.8</v>
          </cell>
          <cell r="AE832">
            <v>2.8</v>
          </cell>
          <cell r="AF832">
            <v>2.8</v>
          </cell>
          <cell r="AG832">
            <v>2.8</v>
          </cell>
          <cell r="AH832">
            <v>33.6</v>
          </cell>
        </row>
        <row r="833">
          <cell r="V833">
            <v>3.9</v>
          </cell>
          <cell r="W833">
            <v>3.9</v>
          </cell>
          <cell r="X833">
            <v>3.9</v>
          </cell>
          <cell r="Y833">
            <v>3.9</v>
          </cell>
          <cell r="Z833">
            <v>3.9</v>
          </cell>
          <cell r="AA833">
            <v>3.9</v>
          </cell>
          <cell r="AB833">
            <v>3.9</v>
          </cell>
          <cell r="AC833">
            <v>3.9</v>
          </cell>
          <cell r="AD833">
            <v>3.9</v>
          </cell>
          <cell r="AE833">
            <v>3.9</v>
          </cell>
          <cell r="AF833">
            <v>3.9</v>
          </cell>
          <cell r="AG833">
            <v>3.9</v>
          </cell>
          <cell r="AH833">
            <v>46.79999999999999</v>
          </cell>
        </row>
        <row r="834">
          <cell r="V834">
            <v>3.7083333333333335</v>
          </cell>
          <cell r="W834">
            <v>3.7083333333333335</v>
          </cell>
          <cell r="X834">
            <v>3.7083333333333335</v>
          </cell>
          <cell r="Y834">
            <v>3.7083333333333335</v>
          </cell>
          <cell r="Z834">
            <v>3.7083333333333335</v>
          </cell>
          <cell r="AA834">
            <v>3.7083333333333335</v>
          </cell>
          <cell r="AB834">
            <v>3.7083333333333335</v>
          </cell>
          <cell r="AC834">
            <v>3.7083333333333335</v>
          </cell>
          <cell r="AD834">
            <v>3.7083333333333335</v>
          </cell>
          <cell r="AE834">
            <v>3.7083333333333335</v>
          </cell>
          <cell r="AF834">
            <v>3.7083333333333335</v>
          </cell>
          <cell r="AG834">
            <v>3.7083333333333335</v>
          </cell>
          <cell r="AH834">
            <v>44.500000000000007</v>
          </cell>
        </row>
        <row r="835">
          <cell r="V835">
            <v>11.666666666666666</v>
          </cell>
          <cell r="W835">
            <v>11.666666666666666</v>
          </cell>
          <cell r="X835">
            <v>11.666666666666666</v>
          </cell>
          <cell r="Y835">
            <v>11.666666666666666</v>
          </cell>
          <cell r="Z835">
            <v>11.666666666666666</v>
          </cell>
          <cell r="AA835">
            <v>11.666666666666666</v>
          </cell>
          <cell r="AB835">
            <v>11.666666666666666</v>
          </cell>
          <cell r="AC835">
            <v>11.666666666666666</v>
          </cell>
          <cell r="AD835">
            <v>11.666666666666666</v>
          </cell>
          <cell r="AE835">
            <v>11.666666666666666</v>
          </cell>
          <cell r="AF835">
            <v>11.666666666666666</v>
          </cell>
          <cell r="AG835">
            <v>11.666666666666666</v>
          </cell>
          <cell r="AH835">
            <v>140</v>
          </cell>
        </row>
        <row r="836">
          <cell r="V836">
            <v>11.666666666666666</v>
          </cell>
          <cell r="W836">
            <v>11.666666666666666</v>
          </cell>
          <cell r="X836">
            <v>11.666666666666666</v>
          </cell>
          <cell r="Y836">
            <v>11.666666666666666</v>
          </cell>
          <cell r="Z836">
            <v>11.666666666666666</v>
          </cell>
          <cell r="AA836">
            <v>11.666666666666666</v>
          </cell>
          <cell r="AB836">
            <v>11.666666666666666</v>
          </cell>
          <cell r="AC836">
            <v>11.666666666666666</v>
          </cell>
          <cell r="AD836">
            <v>11.666666666666666</v>
          </cell>
          <cell r="AE836">
            <v>11.666666666666666</v>
          </cell>
          <cell r="AF836">
            <v>11.666666666666666</v>
          </cell>
          <cell r="AG836">
            <v>11.666666666666666</v>
          </cell>
          <cell r="AH836">
            <v>140</v>
          </cell>
        </row>
        <row r="837">
          <cell r="V837">
            <v>22.45</v>
          </cell>
          <cell r="W837">
            <v>22.45</v>
          </cell>
          <cell r="X837">
            <v>22.45</v>
          </cell>
          <cell r="Y837">
            <v>22.45</v>
          </cell>
          <cell r="Z837">
            <v>22.45</v>
          </cell>
          <cell r="AA837">
            <v>22.45</v>
          </cell>
          <cell r="AB837">
            <v>22.45</v>
          </cell>
          <cell r="AC837">
            <v>22.45</v>
          </cell>
          <cell r="AD837">
            <v>22.45</v>
          </cell>
          <cell r="AE837">
            <v>22.45</v>
          </cell>
          <cell r="AF837">
            <v>22.45</v>
          </cell>
          <cell r="AG837">
            <v>22.45</v>
          </cell>
          <cell r="AH837">
            <v>269.39999999999992</v>
          </cell>
        </row>
        <row r="840">
          <cell r="V840">
            <v>66.708333333333329</v>
          </cell>
          <cell r="W840">
            <v>66.708333333333329</v>
          </cell>
          <cell r="X840">
            <v>66.708333333333329</v>
          </cell>
          <cell r="Y840">
            <v>66.708333333333329</v>
          </cell>
          <cell r="Z840">
            <v>66.708333333333329</v>
          </cell>
          <cell r="AA840">
            <v>66.708333333333329</v>
          </cell>
          <cell r="AB840">
            <v>66.708333333333329</v>
          </cell>
          <cell r="AC840">
            <v>66.708333333333329</v>
          </cell>
          <cell r="AD840">
            <v>66.708333333333329</v>
          </cell>
          <cell r="AE840">
            <v>66.708333333333329</v>
          </cell>
          <cell r="AF840">
            <v>66.708333333333329</v>
          </cell>
          <cell r="AG840">
            <v>66.708333333333329</v>
          </cell>
          <cell r="AH840">
            <v>800.49999999999977</v>
          </cell>
        </row>
        <row r="842"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</row>
        <row r="843"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</row>
        <row r="844"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</row>
        <row r="845"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</row>
        <row r="846"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</row>
        <row r="847"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</row>
        <row r="848"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</row>
        <row r="849"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</row>
        <row r="850">
          <cell r="V850">
            <v>245.71950000000001</v>
          </cell>
          <cell r="W850">
            <v>245.71950000000001</v>
          </cell>
          <cell r="X850">
            <v>245.71950000000001</v>
          </cell>
          <cell r="Y850">
            <v>245.71950000000001</v>
          </cell>
          <cell r="Z850">
            <v>245.71950000000001</v>
          </cell>
          <cell r="AA850">
            <v>245.71950000000001</v>
          </cell>
          <cell r="AB850">
            <v>245.71950000000001</v>
          </cell>
          <cell r="AC850">
            <v>245.71950000000001</v>
          </cell>
          <cell r="AD850">
            <v>245.71950000000001</v>
          </cell>
          <cell r="AE850">
            <v>245.71950000000001</v>
          </cell>
          <cell r="AF850">
            <v>245.71950000000061</v>
          </cell>
          <cell r="AG850">
            <v>0</v>
          </cell>
          <cell r="AH850">
            <v>2702.9145000000008</v>
          </cell>
        </row>
        <row r="851"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</row>
        <row r="852">
          <cell r="V852">
            <v>72.25</v>
          </cell>
          <cell r="W852">
            <v>72.25</v>
          </cell>
          <cell r="AH852">
            <v>144.5</v>
          </cell>
        </row>
        <row r="853">
          <cell r="V853">
            <v>232.52500000000001</v>
          </cell>
          <cell r="W853">
            <v>232.52499999999927</v>
          </cell>
          <cell r="AH853">
            <v>465.04999999999927</v>
          </cell>
        </row>
        <row r="854">
          <cell r="V854">
            <v>214.38333333333333</v>
          </cell>
          <cell r="W854">
            <v>214.38333333333333</v>
          </cell>
          <cell r="AH854">
            <v>428.76666666666665</v>
          </cell>
        </row>
        <row r="855">
          <cell r="V855">
            <v>155.01666666666665</v>
          </cell>
          <cell r="W855">
            <v>155.01666666666665</v>
          </cell>
          <cell r="AH855">
            <v>310.0333333333333</v>
          </cell>
        </row>
        <row r="856">
          <cell r="V856">
            <v>35.158333333333331</v>
          </cell>
          <cell r="W856">
            <v>35.158333333333331</v>
          </cell>
          <cell r="AH856">
            <v>70.316666666666663</v>
          </cell>
        </row>
        <row r="857">
          <cell r="V857">
            <v>115.68333333333334</v>
          </cell>
          <cell r="W857">
            <v>115.68333333332981</v>
          </cell>
          <cell r="AH857">
            <v>231.36666666666315</v>
          </cell>
        </row>
        <row r="858">
          <cell r="V858">
            <v>77.508333333333326</v>
          </cell>
          <cell r="W858">
            <v>77.508333333333326</v>
          </cell>
          <cell r="X858">
            <v>77.510000000000005</v>
          </cell>
          <cell r="AH858">
            <v>232.52666666666664</v>
          </cell>
        </row>
        <row r="859">
          <cell r="V859">
            <v>3.1533333333333333</v>
          </cell>
          <cell r="W859">
            <v>3.1533333333333333</v>
          </cell>
          <cell r="X859">
            <v>3.15</v>
          </cell>
          <cell r="AH859">
            <v>9.456666666666667</v>
          </cell>
        </row>
        <row r="860">
          <cell r="V860">
            <v>4.25</v>
          </cell>
          <cell r="AH860">
            <v>4.25</v>
          </cell>
        </row>
        <row r="861">
          <cell r="V861">
            <v>155.01666666666665</v>
          </cell>
          <cell r="W861">
            <v>155.01666666666665</v>
          </cell>
          <cell r="X861">
            <v>155.01666666666665</v>
          </cell>
          <cell r="Y861">
            <v>155.01666666666665</v>
          </cell>
          <cell r="AH861">
            <v>620.06666666666661</v>
          </cell>
        </row>
        <row r="862">
          <cell r="V862">
            <v>21.25</v>
          </cell>
          <cell r="W862">
            <v>21.25</v>
          </cell>
          <cell r="X862">
            <v>21.25</v>
          </cell>
          <cell r="Y862">
            <v>21.25</v>
          </cell>
          <cell r="AH862">
            <v>85</v>
          </cell>
        </row>
        <row r="863">
          <cell r="V863">
            <v>161.48333333333332</v>
          </cell>
          <cell r="W863">
            <v>161.48333333333332</v>
          </cell>
          <cell r="X863">
            <v>161.48333333333332</v>
          </cell>
          <cell r="Y863">
            <v>161.48333333333332</v>
          </cell>
          <cell r="Z863">
            <v>161.48333333333332</v>
          </cell>
          <cell r="AA863">
            <v>161.48333333333332</v>
          </cell>
          <cell r="AB863">
            <v>161.47999999999999</v>
          </cell>
          <cell r="AH863">
            <v>1130.3799999999999</v>
          </cell>
        </row>
        <row r="864">
          <cell r="V864">
            <v>157.62683333333334</v>
          </cell>
          <cell r="W864">
            <v>157.62683333333334</v>
          </cell>
          <cell r="X864">
            <v>157.62683333333334</v>
          </cell>
          <cell r="Y864">
            <v>157.62683333333334</v>
          </cell>
          <cell r="Z864">
            <v>157.62683333333334</v>
          </cell>
          <cell r="AA864">
            <v>157.62683333333334</v>
          </cell>
          <cell r="AB864">
            <v>157.62683333333334</v>
          </cell>
          <cell r="AC864">
            <v>157.62683333333334</v>
          </cell>
          <cell r="AD864">
            <v>157.63</v>
          </cell>
          <cell r="AH864">
            <v>1418.6446666666666</v>
          </cell>
        </row>
        <row r="865">
          <cell r="V865">
            <v>16.734333333333332</v>
          </cell>
          <cell r="W865">
            <v>16.734333333333332</v>
          </cell>
          <cell r="X865">
            <v>16.734333333333332</v>
          </cell>
          <cell r="Y865">
            <v>16.734333333333332</v>
          </cell>
          <cell r="Z865">
            <v>16.734333333333332</v>
          </cell>
          <cell r="AA865">
            <v>16.734333333333332</v>
          </cell>
          <cell r="AB865">
            <v>16.734333333333332</v>
          </cell>
          <cell r="AC865">
            <v>16.734333333333332</v>
          </cell>
          <cell r="AD865">
            <v>16.73</v>
          </cell>
          <cell r="AH865">
            <v>150.60466666666662</v>
          </cell>
        </row>
        <row r="866">
          <cell r="V866">
            <v>79.028999999999996</v>
          </cell>
          <cell r="W866">
            <v>79.028999999999996</v>
          </cell>
          <cell r="X866">
            <v>79.028999999999996</v>
          </cell>
          <cell r="Y866">
            <v>79.028999999999996</v>
          </cell>
          <cell r="Z866">
            <v>79.028999999999996</v>
          </cell>
          <cell r="AA866">
            <v>79.028999999999996</v>
          </cell>
          <cell r="AB866">
            <v>79.028999999999996</v>
          </cell>
          <cell r="AC866">
            <v>79.028999999999996</v>
          </cell>
          <cell r="AD866">
            <v>79.03</v>
          </cell>
          <cell r="AH866">
            <v>711.26199999999994</v>
          </cell>
        </row>
        <row r="867">
          <cell r="V867">
            <v>161.48333333333332</v>
          </cell>
          <cell r="W867">
            <v>161.48333333333332</v>
          </cell>
          <cell r="X867">
            <v>161.48333333333332</v>
          </cell>
          <cell r="Y867">
            <v>161.48333333333332</v>
          </cell>
          <cell r="Z867">
            <v>161.48333333333332</v>
          </cell>
          <cell r="AA867">
            <v>161.48333333333332</v>
          </cell>
          <cell r="AB867">
            <v>161.48333333333332</v>
          </cell>
          <cell r="AC867">
            <v>161.48333333333332</v>
          </cell>
          <cell r="AD867">
            <v>161.48333333333332</v>
          </cell>
          <cell r="AE867">
            <v>161.48333333333332</v>
          </cell>
          <cell r="AF867">
            <v>161.48333333333332</v>
          </cell>
          <cell r="AG867">
            <v>161.48333333333332</v>
          </cell>
          <cell r="AH867">
            <v>1937.8</v>
          </cell>
        </row>
        <row r="868">
          <cell r="V868">
            <v>81.5</v>
          </cell>
          <cell r="W868">
            <v>81.5</v>
          </cell>
          <cell r="X868">
            <v>81.5</v>
          </cell>
          <cell r="Y868">
            <v>81.5</v>
          </cell>
          <cell r="Z868">
            <v>81.5</v>
          </cell>
          <cell r="AA868">
            <v>81.5</v>
          </cell>
          <cell r="AB868">
            <v>81.5</v>
          </cell>
          <cell r="AC868">
            <v>81.5</v>
          </cell>
          <cell r="AD868">
            <v>81.5</v>
          </cell>
          <cell r="AE868">
            <v>81.5</v>
          </cell>
          <cell r="AF868">
            <v>81.5</v>
          </cell>
          <cell r="AG868">
            <v>81.5</v>
          </cell>
          <cell r="AH868">
            <v>978</v>
          </cell>
        </row>
        <row r="869">
          <cell r="V869">
            <v>65.3</v>
          </cell>
          <cell r="W869">
            <v>65.3</v>
          </cell>
          <cell r="X869">
            <v>65.3</v>
          </cell>
          <cell r="Y869">
            <v>65.3</v>
          </cell>
          <cell r="Z869">
            <v>65.3</v>
          </cell>
          <cell r="AA869">
            <v>65.3</v>
          </cell>
          <cell r="AB869">
            <v>65.3</v>
          </cell>
          <cell r="AC869">
            <v>65.3</v>
          </cell>
          <cell r="AD869">
            <v>65.3</v>
          </cell>
          <cell r="AE869">
            <v>65.3</v>
          </cell>
          <cell r="AF869">
            <v>65.3</v>
          </cell>
          <cell r="AG869">
            <v>65.3</v>
          </cell>
          <cell r="AH869">
            <v>783.5999999999998</v>
          </cell>
        </row>
        <row r="870">
          <cell r="V870">
            <v>3.5666666666666664</v>
          </cell>
          <cell r="W870">
            <v>3.5666666666666664</v>
          </cell>
          <cell r="X870">
            <v>3.5666666666666664</v>
          </cell>
          <cell r="Y870">
            <v>3.5666666666666664</v>
          </cell>
          <cell r="Z870">
            <v>3.5666666666666664</v>
          </cell>
          <cell r="AA870">
            <v>3.5666666666666664</v>
          </cell>
          <cell r="AB870">
            <v>3.5666666666666664</v>
          </cell>
          <cell r="AC870">
            <v>3.5666666666666664</v>
          </cell>
          <cell r="AD870">
            <v>3.5666666666666664</v>
          </cell>
          <cell r="AE870">
            <v>3.5666666666666664</v>
          </cell>
          <cell r="AF870">
            <v>3.5666666666666664</v>
          </cell>
          <cell r="AG870">
            <v>3.5666666666666664</v>
          </cell>
          <cell r="AH870">
            <v>42.799999999999983</v>
          </cell>
        </row>
        <row r="871">
          <cell r="V871">
            <v>21.25</v>
          </cell>
          <cell r="W871">
            <v>21.25</v>
          </cell>
          <cell r="X871">
            <v>21.25</v>
          </cell>
          <cell r="Y871">
            <v>21.25</v>
          </cell>
          <cell r="Z871">
            <v>21.25</v>
          </cell>
          <cell r="AA871">
            <v>21.25</v>
          </cell>
          <cell r="AB871">
            <v>21.25</v>
          </cell>
          <cell r="AC871">
            <v>21.25</v>
          </cell>
          <cell r="AD871">
            <v>21.25</v>
          </cell>
          <cell r="AE871">
            <v>21.25</v>
          </cell>
          <cell r="AF871">
            <v>21.25</v>
          </cell>
          <cell r="AG871">
            <v>21.25</v>
          </cell>
          <cell r="AH871">
            <v>255</v>
          </cell>
        </row>
        <row r="872">
          <cell r="V872">
            <v>2.3166666666666664</v>
          </cell>
          <cell r="W872">
            <v>2.3166666666666664</v>
          </cell>
          <cell r="X872">
            <v>2.3166666666666664</v>
          </cell>
          <cell r="Y872">
            <v>2.3166666666666664</v>
          </cell>
          <cell r="Z872">
            <v>2.3166666666666664</v>
          </cell>
          <cell r="AA872">
            <v>2.3166666666666664</v>
          </cell>
          <cell r="AB872">
            <v>2.3166666666666664</v>
          </cell>
          <cell r="AC872">
            <v>2.3166666666666664</v>
          </cell>
          <cell r="AD872">
            <v>2.3166666666666664</v>
          </cell>
          <cell r="AE872">
            <v>2.3166666666666664</v>
          </cell>
          <cell r="AF872">
            <v>2.3166666666666664</v>
          </cell>
          <cell r="AG872">
            <v>2.3166666666666664</v>
          </cell>
          <cell r="AH872">
            <v>27.799999999999997</v>
          </cell>
        </row>
        <row r="873">
          <cell r="V873">
            <v>13.45</v>
          </cell>
          <cell r="W873">
            <v>13.45</v>
          </cell>
          <cell r="X873">
            <v>13.45</v>
          </cell>
          <cell r="Y873">
            <v>13.45</v>
          </cell>
          <cell r="Z873">
            <v>13.45</v>
          </cell>
          <cell r="AA873">
            <v>13.45</v>
          </cell>
          <cell r="AB873">
            <v>13.45</v>
          </cell>
          <cell r="AC873">
            <v>13.45</v>
          </cell>
          <cell r="AD873">
            <v>13.45</v>
          </cell>
          <cell r="AE873">
            <v>13.45</v>
          </cell>
          <cell r="AF873">
            <v>13.45</v>
          </cell>
          <cell r="AG873">
            <v>13.45</v>
          </cell>
          <cell r="AH873">
            <v>161.39999999999998</v>
          </cell>
        </row>
        <row r="874">
          <cell r="V874">
            <v>3.6</v>
          </cell>
          <cell r="W874">
            <v>3.6</v>
          </cell>
          <cell r="X874">
            <v>3.6</v>
          </cell>
          <cell r="Y874">
            <v>3.6</v>
          </cell>
          <cell r="Z874">
            <v>3.6</v>
          </cell>
          <cell r="AA874">
            <v>3.6</v>
          </cell>
          <cell r="AB874">
            <v>3.6</v>
          </cell>
          <cell r="AC874">
            <v>3.6</v>
          </cell>
          <cell r="AD874">
            <v>3.6</v>
          </cell>
          <cell r="AE874">
            <v>3.6</v>
          </cell>
          <cell r="AF874">
            <v>3.6</v>
          </cell>
          <cell r="AG874">
            <v>3.6</v>
          </cell>
          <cell r="AH874">
            <v>43.20000000000001</v>
          </cell>
        </row>
        <row r="875">
          <cell r="V875">
            <v>6.375</v>
          </cell>
          <cell r="W875">
            <v>6.375</v>
          </cell>
          <cell r="X875">
            <v>6.375</v>
          </cell>
          <cell r="Y875">
            <v>6.375</v>
          </cell>
          <cell r="Z875">
            <v>6.375</v>
          </cell>
          <cell r="AA875">
            <v>6.375</v>
          </cell>
          <cell r="AB875">
            <v>6.375</v>
          </cell>
          <cell r="AC875">
            <v>6.375</v>
          </cell>
          <cell r="AD875">
            <v>6.375</v>
          </cell>
          <cell r="AE875">
            <v>6.375</v>
          </cell>
          <cell r="AF875">
            <v>6.375</v>
          </cell>
          <cell r="AG875">
            <v>6.375</v>
          </cell>
          <cell r="AH875">
            <v>76.5</v>
          </cell>
        </row>
        <row r="876">
          <cell r="V876">
            <v>26.4</v>
          </cell>
          <cell r="W876">
            <v>26.4</v>
          </cell>
          <cell r="X876">
            <v>26.4</v>
          </cell>
          <cell r="Y876">
            <v>26.4</v>
          </cell>
          <cell r="Z876">
            <v>26.4</v>
          </cell>
          <cell r="AA876">
            <v>26.4</v>
          </cell>
          <cell r="AB876">
            <v>26.4</v>
          </cell>
          <cell r="AC876">
            <v>26.4</v>
          </cell>
          <cell r="AD876">
            <v>26.4</v>
          </cell>
          <cell r="AE876">
            <v>26.4</v>
          </cell>
          <cell r="AF876">
            <v>26.4</v>
          </cell>
          <cell r="AG876">
            <v>26.4</v>
          </cell>
          <cell r="AH876">
            <v>316.79999999999995</v>
          </cell>
        </row>
        <row r="877">
          <cell r="V877">
            <v>8.8333333333333339</v>
          </cell>
          <cell r="W877">
            <v>8.8333333333333339</v>
          </cell>
          <cell r="X877">
            <v>8.8333333333333339</v>
          </cell>
          <cell r="Y877">
            <v>8.8333333333333339</v>
          </cell>
          <cell r="Z877">
            <v>8.8333333333333339</v>
          </cell>
          <cell r="AA877">
            <v>8.8333333333333339</v>
          </cell>
          <cell r="AB877">
            <v>8.8333333333333339</v>
          </cell>
          <cell r="AC877">
            <v>8.8333333333333339</v>
          </cell>
          <cell r="AD877">
            <v>8.8333333333333339</v>
          </cell>
          <cell r="AE877">
            <v>8.8333333333333339</v>
          </cell>
          <cell r="AF877">
            <v>8.8333333333333339</v>
          </cell>
          <cell r="AG877">
            <v>8.8333333333333339</v>
          </cell>
          <cell r="AH877">
            <v>105.99999999999999</v>
          </cell>
        </row>
        <row r="878">
          <cell r="V878">
            <v>-19.136568888888888</v>
          </cell>
          <cell r="W878">
            <v>-19.136568888888888</v>
          </cell>
          <cell r="X878">
            <v>-19.136568888888888</v>
          </cell>
          <cell r="Y878">
            <v>-19.136568888888888</v>
          </cell>
          <cell r="Z878">
            <v>-19.136568888888888</v>
          </cell>
          <cell r="AA878">
            <v>-19.136568888888888</v>
          </cell>
          <cell r="AB878">
            <v>-19.136568888888888</v>
          </cell>
          <cell r="AC878">
            <v>-19.136568888888888</v>
          </cell>
          <cell r="AD878">
            <v>-19.136568888888888</v>
          </cell>
          <cell r="AE878">
            <v>-19.136568888888888</v>
          </cell>
          <cell r="AF878">
            <v>-19.136568888888888</v>
          </cell>
          <cell r="AG878">
            <v>-19.136568888888888</v>
          </cell>
          <cell r="AH878">
            <v>-229.63882666666666</v>
          </cell>
        </row>
        <row r="879">
          <cell r="V879">
            <v>157.86666666666667</v>
          </cell>
          <cell r="W879">
            <v>157.86666666666667</v>
          </cell>
          <cell r="X879">
            <v>157.86666666666667</v>
          </cell>
          <cell r="Y879">
            <v>157.86666666666667</v>
          </cell>
          <cell r="Z879">
            <v>157.86666666666667</v>
          </cell>
          <cell r="AA879">
            <v>157.86666666666667</v>
          </cell>
          <cell r="AB879">
            <v>157.86666666666667</v>
          </cell>
          <cell r="AC879">
            <v>157.86666666666667</v>
          </cell>
          <cell r="AD879">
            <v>157.86666666666667</v>
          </cell>
          <cell r="AE879">
            <v>157.86666666666667</v>
          </cell>
          <cell r="AF879">
            <v>157.86666666666667</v>
          </cell>
          <cell r="AG879">
            <v>157.86666666666667</v>
          </cell>
          <cell r="AH879">
            <v>1894.4000000000005</v>
          </cell>
        </row>
        <row r="880">
          <cell r="V880">
            <v>177.7</v>
          </cell>
          <cell r="W880">
            <v>177.7</v>
          </cell>
          <cell r="X880">
            <v>177.7</v>
          </cell>
          <cell r="Y880">
            <v>177.7</v>
          </cell>
          <cell r="Z880">
            <v>177.7</v>
          </cell>
          <cell r="AA880">
            <v>177.7</v>
          </cell>
          <cell r="AB880">
            <v>177.7</v>
          </cell>
          <cell r="AC880">
            <v>177.7</v>
          </cell>
          <cell r="AD880">
            <v>177.7</v>
          </cell>
          <cell r="AE880">
            <v>177.7</v>
          </cell>
          <cell r="AF880">
            <v>177.7</v>
          </cell>
          <cell r="AG880">
            <v>177.7</v>
          </cell>
          <cell r="AH880">
            <v>2132.4</v>
          </cell>
        </row>
        <row r="881">
          <cell r="V881">
            <v>177.7</v>
          </cell>
          <cell r="W881">
            <v>177.7</v>
          </cell>
          <cell r="X881">
            <v>177.7</v>
          </cell>
          <cell r="Y881">
            <v>177.7</v>
          </cell>
          <cell r="Z881">
            <v>177.7</v>
          </cell>
          <cell r="AA881">
            <v>177.7</v>
          </cell>
          <cell r="AB881">
            <v>177.7</v>
          </cell>
          <cell r="AC881">
            <v>177.7</v>
          </cell>
          <cell r="AD881">
            <v>177.7</v>
          </cell>
          <cell r="AE881">
            <v>177.7</v>
          </cell>
          <cell r="AF881">
            <v>177.7</v>
          </cell>
          <cell r="AG881">
            <v>177.7</v>
          </cell>
          <cell r="AH881">
            <v>2132.4</v>
          </cell>
        </row>
        <row r="882">
          <cell r="V882">
            <v>95.166666666666671</v>
          </cell>
          <cell r="W882">
            <v>95.166666666666671</v>
          </cell>
          <cell r="X882">
            <v>95.166666666666671</v>
          </cell>
          <cell r="Y882">
            <v>95.166666666666671</v>
          </cell>
          <cell r="Z882">
            <v>95.166666666666671</v>
          </cell>
          <cell r="AA882">
            <v>95.166666666666671</v>
          </cell>
          <cell r="AB882">
            <v>95.166666666666671</v>
          </cell>
          <cell r="AC882">
            <v>95.166666666666671</v>
          </cell>
          <cell r="AD882">
            <v>95.166666666666671</v>
          </cell>
          <cell r="AE882">
            <v>95.166666666666671</v>
          </cell>
          <cell r="AF882">
            <v>95.166666666666671</v>
          </cell>
          <cell r="AG882">
            <v>95.166666666666671</v>
          </cell>
          <cell r="AH882">
            <v>1142</v>
          </cell>
        </row>
        <row r="883">
          <cell r="V883">
            <v>82.95</v>
          </cell>
          <cell r="W883">
            <v>82.95</v>
          </cell>
          <cell r="X883">
            <v>82.95</v>
          </cell>
          <cell r="Y883">
            <v>82.95</v>
          </cell>
          <cell r="Z883">
            <v>82.95</v>
          </cell>
          <cell r="AA883">
            <v>82.95</v>
          </cell>
          <cell r="AB883">
            <v>82.95</v>
          </cell>
          <cell r="AC883">
            <v>82.95</v>
          </cell>
          <cell r="AD883">
            <v>82.95</v>
          </cell>
          <cell r="AE883">
            <v>82.95</v>
          </cell>
          <cell r="AF883">
            <v>82.95</v>
          </cell>
          <cell r="AG883">
            <v>82.95</v>
          </cell>
          <cell r="AH883">
            <v>995.4000000000002</v>
          </cell>
        </row>
        <row r="884">
          <cell r="V884">
            <v>17</v>
          </cell>
          <cell r="W884">
            <v>17</v>
          </cell>
          <cell r="X884">
            <v>17</v>
          </cell>
          <cell r="Y884">
            <v>17</v>
          </cell>
          <cell r="Z884">
            <v>17</v>
          </cell>
          <cell r="AA884">
            <v>17</v>
          </cell>
          <cell r="AB884">
            <v>17</v>
          </cell>
          <cell r="AC884">
            <v>17</v>
          </cell>
          <cell r="AD884">
            <v>17</v>
          </cell>
          <cell r="AE884">
            <v>17</v>
          </cell>
          <cell r="AF884">
            <v>17</v>
          </cell>
          <cell r="AG884">
            <v>17</v>
          </cell>
          <cell r="AH884">
            <v>204</v>
          </cell>
        </row>
        <row r="885">
          <cell r="V885">
            <v>259.8</v>
          </cell>
          <cell r="W885">
            <v>259.8</v>
          </cell>
          <cell r="X885">
            <v>259.8</v>
          </cell>
          <cell r="Y885">
            <v>259.8</v>
          </cell>
          <cell r="Z885">
            <v>259.8</v>
          </cell>
          <cell r="AA885">
            <v>259.8</v>
          </cell>
          <cell r="AB885">
            <v>259.8</v>
          </cell>
          <cell r="AC885">
            <v>259.8</v>
          </cell>
          <cell r="AD885">
            <v>259.8</v>
          </cell>
          <cell r="AE885">
            <v>259.8</v>
          </cell>
          <cell r="AF885">
            <v>259.8</v>
          </cell>
          <cell r="AG885">
            <v>259.8</v>
          </cell>
          <cell r="AH885">
            <v>3117.6000000000008</v>
          </cell>
        </row>
        <row r="886">
          <cell r="V886">
            <v>21.250166666666665</v>
          </cell>
          <cell r="W886">
            <v>21.250166666666665</v>
          </cell>
          <cell r="X886">
            <v>21.250166666666665</v>
          </cell>
          <cell r="Y886">
            <v>21.250166666666665</v>
          </cell>
          <cell r="Z886">
            <v>21.250166666666665</v>
          </cell>
          <cell r="AA886">
            <v>21.250166666666665</v>
          </cell>
          <cell r="AB886">
            <v>21.250166666666665</v>
          </cell>
          <cell r="AC886">
            <v>21.250166666666665</v>
          </cell>
          <cell r="AD886">
            <v>21.250166666666665</v>
          </cell>
          <cell r="AE886">
            <v>21.250166666666665</v>
          </cell>
          <cell r="AF886">
            <v>21.250166666666665</v>
          </cell>
          <cell r="AG886">
            <v>21.250166666666665</v>
          </cell>
          <cell r="AH886">
            <v>255.00200000000004</v>
          </cell>
        </row>
        <row r="887">
          <cell r="V887">
            <v>13.366666666666667</v>
          </cell>
          <cell r="W887">
            <v>13.366666666666667</v>
          </cell>
          <cell r="X887">
            <v>13.366666666666667</v>
          </cell>
          <cell r="Y887">
            <v>13.366666666666667</v>
          </cell>
          <cell r="Z887">
            <v>13.366666666666667</v>
          </cell>
          <cell r="AA887">
            <v>13.366666666666667</v>
          </cell>
          <cell r="AB887">
            <v>13.366666666666667</v>
          </cell>
          <cell r="AC887">
            <v>13.366666666666667</v>
          </cell>
          <cell r="AD887">
            <v>13.366666666666667</v>
          </cell>
          <cell r="AE887">
            <v>13.366666666666667</v>
          </cell>
          <cell r="AF887">
            <v>13.366666666666667</v>
          </cell>
          <cell r="AG887">
            <v>13.366666666666667</v>
          </cell>
          <cell r="AH887">
            <v>160.40000000000006</v>
          </cell>
        </row>
        <row r="888">
          <cell r="V888">
            <v>82.95</v>
          </cell>
          <cell r="W888">
            <v>82.95</v>
          </cell>
          <cell r="X888">
            <v>82.95</v>
          </cell>
          <cell r="Y888">
            <v>82.95</v>
          </cell>
          <cell r="Z888">
            <v>82.95</v>
          </cell>
          <cell r="AA888">
            <v>82.95</v>
          </cell>
          <cell r="AB888">
            <v>82.95</v>
          </cell>
          <cell r="AC888">
            <v>82.95</v>
          </cell>
          <cell r="AD888">
            <v>82.95</v>
          </cell>
          <cell r="AE888">
            <v>82.95</v>
          </cell>
          <cell r="AF888">
            <v>82.95</v>
          </cell>
          <cell r="AG888">
            <v>82.95</v>
          </cell>
          <cell r="AH888">
            <v>995.4000000000002</v>
          </cell>
        </row>
        <row r="889">
          <cell r="V889">
            <v>56.3</v>
          </cell>
          <cell r="W889">
            <v>56.3</v>
          </cell>
          <cell r="X889">
            <v>56.3</v>
          </cell>
          <cell r="Y889">
            <v>56.3</v>
          </cell>
          <cell r="Z889">
            <v>56.3</v>
          </cell>
          <cell r="AA889">
            <v>56.3</v>
          </cell>
          <cell r="AB889">
            <v>56.3</v>
          </cell>
          <cell r="AC889">
            <v>56.3</v>
          </cell>
          <cell r="AD889">
            <v>56.3</v>
          </cell>
          <cell r="AE889">
            <v>56.3</v>
          </cell>
          <cell r="AF889">
            <v>56.3</v>
          </cell>
          <cell r="AG889">
            <v>56.3</v>
          </cell>
          <cell r="AH889">
            <v>675.59999999999991</v>
          </cell>
        </row>
        <row r="890">
          <cell r="V890">
            <v>15.833333333333334</v>
          </cell>
          <cell r="W890">
            <v>15.833333333333334</v>
          </cell>
          <cell r="X890">
            <v>15.833333333333334</v>
          </cell>
          <cell r="Y890">
            <v>15.833333333333334</v>
          </cell>
          <cell r="Z890">
            <v>15.833333333333334</v>
          </cell>
          <cell r="AA890">
            <v>15.833333333333334</v>
          </cell>
          <cell r="AB890">
            <v>15.833333333333334</v>
          </cell>
          <cell r="AC890">
            <v>15.833333333333334</v>
          </cell>
          <cell r="AD890">
            <v>15.833333333333334</v>
          </cell>
          <cell r="AE890">
            <v>15.833333333333334</v>
          </cell>
          <cell r="AF890">
            <v>15.833333333333334</v>
          </cell>
          <cell r="AG890">
            <v>15.833333333333334</v>
          </cell>
          <cell r="AH890">
            <v>190.00000000000003</v>
          </cell>
        </row>
        <row r="891">
          <cell r="V891">
            <v>21.25</v>
          </cell>
          <cell r="W891">
            <v>21.25</v>
          </cell>
          <cell r="X891">
            <v>21.25</v>
          </cell>
          <cell r="Y891">
            <v>21.25</v>
          </cell>
          <cell r="Z891">
            <v>21.25</v>
          </cell>
          <cell r="AA891">
            <v>21.25</v>
          </cell>
          <cell r="AB891">
            <v>21.25</v>
          </cell>
          <cell r="AC891">
            <v>21.25</v>
          </cell>
          <cell r="AD891">
            <v>21.25</v>
          </cell>
          <cell r="AE891">
            <v>21.25</v>
          </cell>
          <cell r="AF891">
            <v>21.25</v>
          </cell>
          <cell r="AG891">
            <v>21.25</v>
          </cell>
          <cell r="AH891">
            <v>255</v>
          </cell>
        </row>
        <row r="892">
          <cell r="V892">
            <v>32.390833333333333</v>
          </cell>
          <cell r="W892">
            <v>32.390833333333333</v>
          </cell>
          <cell r="X892">
            <v>32.390833333333333</v>
          </cell>
          <cell r="Y892">
            <v>32.390833333333333</v>
          </cell>
          <cell r="Z892">
            <v>32.390833333333333</v>
          </cell>
          <cell r="AA892">
            <v>32.390833333333333</v>
          </cell>
          <cell r="AB892">
            <v>32.390833333333333</v>
          </cell>
          <cell r="AC892">
            <v>32.390833333333333</v>
          </cell>
          <cell r="AD892">
            <v>32.390833333333333</v>
          </cell>
          <cell r="AE892">
            <v>32.390833333333333</v>
          </cell>
          <cell r="AF892">
            <v>32.390833333333333</v>
          </cell>
          <cell r="AG892">
            <v>32.390833333333333</v>
          </cell>
          <cell r="AH892">
            <v>388.68999999999988</v>
          </cell>
        </row>
        <row r="893">
          <cell r="V893">
            <v>7.8833333333333329</v>
          </cell>
          <cell r="W893">
            <v>7.8833333333333329</v>
          </cell>
          <cell r="X893">
            <v>7.8833333333333329</v>
          </cell>
          <cell r="Y893">
            <v>7.8833333333333329</v>
          </cell>
          <cell r="Z893">
            <v>7.8833333333333329</v>
          </cell>
          <cell r="AA893">
            <v>7.8833333333333329</v>
          </cell>
          <cell r="AB893">
            <v>7.8833333333333329</v>
          </cell>
          <cell r="AC893">
            <v>7.8833333333333329</v>
          </cell>
          <cell r="AD893">
            <v>7.8833333333333329</v>
          </cell>
          <cell r="AE893">
            <v>7.8833333333333329</v>
          </cell>
          <cell r="AF893">
            <v>7.8833333333333329</v>
          </cell>
          <cell r="AG893">
            <v>7.8833333333333329</v>
          </cell>
          <cell r="AH893">
            <v>94.599999999999966</v>
          </cell>
        </row>
        <row r="894">
          <cell r="V894">
            <v>59.05833333333333</v>
          </cell>
          <cell r="W894">
            <v>59.05833333333333</v>
          </cell>
          <cell r="X894">
            <v>59.05833333333333</v>
          </cell>
          <cell r="Y894">
            <v>59.05833333333333</v>
          </cell>
          <cell r="Z894">
            <v>59.05833333333333</v>
          </cell>
          <cell r="AA894">
            <v>59.05833333333333</v>
          </cell>
          <cell r="AB894">
            <v>59.05833333333333</v>
          </cell>
          <cell r="AC894">
            <v>59.05833333333333</v>
          </cell>
          <cell r="AD894">
            <v>59.05833333333333</v>
          </cell>
          <cell r="AE894">
            <v>59.05833333333333</v>
          </cell>
          <cell r="AF894">
            <v>59.05833333333333</v>
          </cell>
          <cell r="AG894">
            <v>59.05833333333333</v>
          </cell>
          <cell r="AH894">
            <v>708.69999999999982</v>
          </cell>
        </row>
        <row r="895">
          <cell r="V895">
            <v>177.7</v>
          </cell>
          <cell r="W895">
            <v>177.7</v>
          </cell>
          <cell r="X895">
            <v>177.7</v>
          </cell>
          <cell r="Y895">
            <v>177.7</v>
          </cell>
          <cell r="Z895">
            <v>177.7</v>
          </cell>
          <cell r="AA895">
            <v>177.7</v>
          </cell>
          <cell r="AB895">
            <v>177.7</v>
          </cell>
          <cell r="AC895">
            <v>177.7</v>
          </cell>
          <cell r="AD895">
            <v>177.7</v>
          </cell>
          <cell r="AE895">
            <v>177.7</v>
          </cell>
          <cell r="AF895">
            <v>177.7</v>
          </cell>
          <cell r="AG895">
            <v>177.7</v>
          </cell>
          <cell r="AH895">
            <v>2132.4</v>
          </cell>
        </row>
        <row r="896">
          <cell r="V896">
            <v>397.85499999999996</v>
          </cell>
          <cell r="W896">
            <v>397.85499999999996</v>
          </cell>
          <cell r="X896">
            <v>397.85499999999996</v>
          </cell>
          <cell r="Y896">
            <v>397.85499999999996</v>
          </cell>
          <cell r="Z896">
            <v>397.85499999999996</v>
          </cell>
          <cell r="AA896">
            <v>397.85499999999996</v>
          </cell>
          <cell r="AB896">
            <v>397.85499999999996</v>
          </cell>
          <cell r="AC896">
            <v>397.85499999999996</v>
          </cell>
          <cell r="AD896">
            <v>397.85499999999996</v>
          </cell>
          <cell r="AE896">
            <v>397.85499999999996</v>
          </cell>
          <cell r="AF896">
            <v>397.85499999999996</v>
          </cell>
          <cell r="AG896">
            <v>397.85499999999996</v>
          </cell>
          <cell r="AH896">
            <v>4774.2599999999993</v>
          </cell>
        </row>
        <row r="897">
          <cell r="V897">
            <v>17</v>
          </cell>
          <cell r="W897">
            <v>17</v>
          </cell>
          <cell r="X897">
            <v>17</v>
          </cell>
          <cell r="Y897">
            <v>17</v>
          </cell>
          <cell r="Z897">
            <v>17</v>
          </cell>
          <cell r="AA897">
            <v>17</v>
          </cell>
          <cell r="AB897">
            <v>17</v>
          </cell>
          <cell r="AC897">
            <v>17</v>
          </cell>
          <cell r="AD897">
            <v>17</v>
          </cell>
          <cell r="AE897">
            <v>17</v>
          </cell>
          <cell r="AF897">
            <v>17</v>
          </cell>
          <cell r="AG897">
            <v>17</v>
          </cell>
          <cell r="AH897">
            <v>204</v>
          </cell>
        </row>
        <row r="898">
          <cell r="V898">
            <v>25.42</v>
          </cell>
          <cell r="W898">
            <v>25.42</v>
          </cell>
          <cell r="X898">
            <v>25.42</v>
          </cell>
          <cell r="Y898">
            <v>25.42</v>
          </cell>
          <cell r="Z898">
            <v>25.42</v>
          </cell>
          <cell r="AA898">
            <v>25.42</v>
          </cell>
          <cell r="AB898">
            <v>25.42</v>
          </cell>
          <cell r="AC898">
            <v>25.42</v>
          </cell>
          <cell r="AD898">
            <v>25.42</v>
          </cell>
          <cell r="AE898">
            <v>25.42</v>
          </cell>
          <cell r="AF898">
            <v>25.42</v>
          </cell>
          <cell r="AG898">
            <v>25.42</v>
          </cell>
          <cell r="AH898">
            <v>305.04000000000008</v>
          </cell>
        </row>
        <row r="899">
          <cell r="V899">
            <v>38.544999999999995</v>
          </cell>
          <cell r="W899">
            <v>38.544999999999995</v>
          </cell>
          <cell r="X899">
            <v>38.544999999999995</v>
          </cell>
          <cell r="Y899">
            <v>38.544999999999995</v>
          </cell>
          <cell r="Z899">
            <v>38.544999999999995</v>
          </cell>
          <cell r="AA899">
            <v>38.544999999999995</v>
          </cell>
          <cell r="AB899">
            <v>38.544999999999995</v>
          </cell>
          <cell r="AC899">
            <v>38.544999999999995</v>
          </cell>
          <cell r="AD899">
            <v>38.544999999999995</v>
          </cell>
          <cell r="AE899">
            <v>38.544999999999995</v>
          </cell>
          <cell r="AF899">
            <v>38.544999999999995</v>
          </cell>
          <cell r="AG899">
            <v>38.544999999999995</v>
          </cell>
          <cell r="AH899">
            <v>462.54</v>
          </cell>
        </row>
        <row r="900">
          <cell r="V900">
            <v>58.064999999999998</v>
          </cell>
          <cell r="W900">
            <v>58.064999999999998</v>
          </cell>
          <cell r="X900">
            <v>58.064999999999998</v>
          </cell>
          <cell r="Y900">
            <v>58.064999999999998</v>
          </cell>
          <cell r="Z900">
            <v>58.064999999999998</v>
          </cell>
          <cell r="AA900">
            <v>58.064999999999998</v>
          </cell>
          <cell r="AB900">
            <v>58.064999999999998</v>
          </cell>
          <cell r="AC900">
            <v>58.064999999999998</v>
          </cell>
          <cell r="AD900">
            <v>58.064999999999998</v>
          </cell>
          <cell r="AE900">
            <v>58.064999999999998</v>
          </cell>
          <cell r="AF900">
            <v>58.064999999999998</v>
          </cell>
          <cell r="AG900">
            <v>58.064999999999998</v>
          </cell>
          <cell r="AH900">
            <v>696.7800000000002</v>
          </cell>
        </row>
        <row r="901">
          <cell r="V901">
            <v>8.1666666666666661</v>
          </cell>
          <cell r="W901">
            <v>8.1666666666666661</v>
          </cell>
          <cell r="X901">
            <v>8.1666666666666661</v>
          </cell>
          <cell r="Y901">
            <v>8.1666666666666661</v>
          </cell>
          <cell r="Z901">
            <v>8.1666666666666661</v>
          </cell>
          <cell r="AA901">
            <v>8.1666666666666661</v>
          </cell>
          <cell r="AB901">
            <v>8.1666666666666661</v>
          </cell>
          <cell r="AC901">
            <v>8.1666666666666661</v>
          </cell>
          <cell r="AD901">
            <v>8.1666666666666661</v>
          </cell>
          <cell r="AE901">
            <v>8.1666666666666661</v>
          </cell>
          <cell r="AF901">
            <v>8.1666666666666661</v>
          </cell>
          <cell r="AG901">
            <v>8.1666666666666661</v>
          </cell>
          <cell r="AH901">
            <v>98.000000000000014</v>
          </cell>
        </row>
        <row r="902">
          <cell r="V902">
            <v>3.2673333333333332</v>
          </cell>
          <cell r="W902">
            <v>3.2673333333333332</v>
          </cell>
          <cell r="X902">
            <v>3.2673333333333332</v>
          </cell>
          <cell r="Y902">
            <v>3.2673333333333332</v>
          </cell>
          <cell r="Z902">
            <v>3.2673333333333332</v>
          </cell>
          <cell r="AA902">
            <v>3.2673333333333332</v>
          </cell>
          <cell r="AB902">
            <v>3.2673333333333332</v>
          </cell>
          <cell r="AC902">
            <v>3.2673333333333332</v>
          </cell>
          <cell r="AD902">
            <v>3.2673333333333332</v>
          </cell>
          <cell r="AE902">
            <v>3.2673333333333332</v>
          </cell>
          <cell r="AF902">
            <v>3.2673333333333332</v>
          </cell>
          <cell r="AG902">
            <v>3.2673333333333332</v>
          </cell>
          <cell r="AH902">
            <v>39.207999999999998</v>
          </cell>
        </row>
        <row r="903">
          <cell r="V903">
            <v>39.208333333333336</v>
          </cell>
          <cell r="W903">
            <v>39.208333333333336</v>
          </cell>
          <cell r="X903">
            <v>39.208333333333336</v>
          </cell>
          <cell r="Y903">
            <v>39.208333333333336</v>
          </cell>
          <cell r="Z903">
            <v>39.208333333333336</v>
          </cell>
          <cell r="AA903">
            <v>39.208333333333336</v>
          </cell>
          <cell r="AB903">
            <v>39.208333333333336</v>
          </cell>
          <cell r="AC903">
            <v>39.208333333333336</v>
          </cell>
          <cell r="AD903">
            <v>39.208333333333336</v>
          </cell>
          <cell r="AE903">
            <v>39.208333333333336</v>
          </cell>
          <cell r="AF903">
            <v>39.208333333333336</v>
          </cell>
          <cell r="AG903">
            <v>39.208333333333336</v>
          </cell>
          <cell r="AH903">
            <v>470.49999999999994</v>
          </cell>
        </row>
        <row r="904">
          <cell r="V904">
            <v>20.12</v>
          </cell>
          <cell r="W904">
            <v>20.12</v>
          </cell>
          <cell r="X904">
            <v>20.12</v>
          </cell>
          <cell r="Y904">
            <v>20.12</v>
          </cell>
          <cell r="Z904">
            <v>20.12</v>
          </cell>
          <cell r="AA904">
            <v>20.12</v>
          </cell>
          <cell r="AB904">
            <v>20.12</v>
          </cell>
          <cell r="AC904">
            <v>20.12</v>
          </cell>
          <cell r="AD904">
            <v>20.12</v>
          </cell>
          <cell r="AE904">
            <v>20.12</v>
          </cell>
          <cell r="AF904">
            <v>20.12</v>
          </cell>
          <cell r="AG904">
            <v>20.12</v>
          </cell>
          <cell r="AH904">
            <v>241.44000000000003</v>
          </cell>
        </row>
        <row r="905">
          <cell r="V905">
            <v>59.274999999999999</v>
          </cell>
          <cell r="W905">
            <v>59.274999999999999</v>
          </cell>
          <cell r="X905">
            <v>59.274999999999999</v>
          </cell>
          <cell r="Y905">
            <v>59.274999999999999</v>
          </cell>
          <cell r="Z905">
            <v>59.274999999999999</v>
          </cell>
          <cell r="AA905">
            <v>59.274999999999999</v>
          </cell>
          <cell r="AB905">
            <v>59.274999999999999</v>
          </cell>
          <cell r="AC905">
            <v>59.274999999999999</v>
          </cell>
          <cell r="AD905">
            <v>59.274999999999999</v>
          </cell>
          <cell r="AE905">
            <v>59.274999999999999</v>
          </cell>
          <cell r="AF905">
            <v>59.274999999999999</v>
          </cell>
          <cell r="AG905">
            <v>59.274999999999999</v>
          </cell>
          <cell r="AH905">
            <v>711.29999999999984</v>
          </cell>
        </row>
        <row r="906">
          <cell r="V906">
            <v>4.7985000000000007</v>
          </cell>
          <cell r="W906">
            <v>4.7985000000000007</v>
          </cell>
          <cell r="X906">
            <v>4.7985000000000007</v>
          </cell>
          <cell r="Y906">
            <v>4.7985000000000007</v>
          </cell>
          <cell r="Z906">
            <v>4.7985000000000007</v>
          </cell>
          <cell r="AA906">
            <v>4.7985000000000007</v>
          </cell>
          <cell r="AB906">
            <v>4.7985000000000007</v>
          </cell>
          <cell r="AC906">
            <v>4.7985000000000007</v>
          </cell>
          <cell r="AD906">
            <v>4.7985000000000007</v>
          </cell>
          <cell r="AE906">
            <v>4.7985000000000007</v>
          </cell>
          <cell r="AF906">
            <v>4.7985000000000007</v>
          </cell>
          <cell r="AG906">
            <v>4.7985000000000007</v>
          </cell>
          <cell r="AH906">
            <v>57.582000000000022</v>
          </cell>
        </row>
        <row r="907">
          <cell r="V907">
            <v>8.5</v>
          </cell>
          <cell r="W907">
            <v>8.5</v>
          </cell>
          <cell r="X907">
            <v>8.5</v>
          </cell>
          <cell r="Y907">
            <v>8.5</v>
          </cell>
          <cell r="Z907">
            <v>8.5</v>
          </cell>
          <cell r="AA907">
            <v>8.5</v>
          </cell>
          <cell r="AB907">
            <v>8.5</v>
          </cell>
          <cell r="AC907">
            <v>8.5</v>
          </cell>
          <cell r="AD907">
            <v>8.5</v>
          </cell>
          <cell r="AE907">
            <v>8.5</v>
          </cell>
          <cell r="AF907">
            <v>8.5</v>
          </cell>
          <cell r="AG907">
            <v>8.5</v>
          </cell>
          <cell r="AH907">
            <v>102</v>
          </cell>
        </row>
        <row r="908">
          <cell r="V908">
            <v>8.5</v>
          </cell>
          <cell r="W908">
            <v>8.5</v>
          </cell>
          <cell r="X908">
            <v>8.5</v>
          </cell>
          <cell r="Y908">
            <v>8.5</v>
          </cell>
          <cell r="Z908">
            <v>8.5</v>
          </cell>
          <cell r="AA908">
            <v>8.5</v>
          </cell>
          <cell r="AB908">
            <v>8.5</v>
          </cell>
          <cell r="AC908">
            <v>8.5</v>
          </cell>
          <cell r="AD908">
            <v>8.5</v>
          </cell>
          <cell r="AE908">
            <v>8.5</v>
          </cell>
          <cell r="AF908">
            <v>8.5</v>
          </cell>
          <cell r="AG908">
            <v>8.5</v>
          </cell>
          <cell r="AH908">
            <v>102</v>
          </cell>
        </row>
        <row r="909">
          <cell r="V909">
            <v>95.066666666666663</v>
          </cell>
          <cell r="W909">
            <v>95.066666666666663</v>
          </cell>
          <cell r="X909">
            <v>95.066666666666663</v>
          </cell>
          <cell r="Y909">
            <v>95.066666666666663</v>
          </cell>
          <cell r="Z909">
            <v>95.066666666666663</v>
          </cell>
          <cell r="AA909">
            <v>95.066666666666663</v>
          </cell>
          <cell r="AB909">
            <v>95.066666666666663</v>
          </cell>
          <cell r="AC909">
            <v>95.066666666666663</v>
          </cell>
          <cell r="AD909">
            <v>95.066666666666663</v>
          </cell>
          <cell r="AE909">
            <v>95.066666666666663</v>
          </cell>
          <cell r="AF909">
            <v>95.066666666666663</v>
          </cell>
          <cell r="AG909">
            <v>95.066666666666663</v>
          </cell>
          <cell r="AH909">
            <v>1140.7999999999997</v>
          </cell>
        </row>
        <row r="910">
          <cell r="V910">
            <v>141.70666666666665</v>
          </cell>
          <cell r="W910">
            <v>141.70666666666665</v>
          </cell>
          <cell r="X910">
            <v>141.70666666666665</v>
          </cell>
          <cell r="Y910">
            <v>141.70666666666665</v>
          </cell>
          <cell r="Z910">
            <v>141.70666666666665</v>
          </cell>
          <cell r="AA910">
            <v>141.70666666666665</v>
          </cell>
          <cell r="AB910">
            <v>141.70666666666665</v>
          </cell>
          <cell r="AC910">
            <v>141.70666666666665</v>
          </cell>
          <cell r="AD910">
            <v>141.70666666666665</v>
          </cell>
          <cell r="AE910">
            <v>141.70666666666665</v>
          </cell>
          <cell r="AF910">
            <v>141.70666666666665</v>
          </cell>
          <cell r="AG910">
            <v>141.70666666666665</v>
          </cell>
          <cell r="AH910">
            <v>1700.4800000000002</v>
          </cell>
        </row>
        <row r="911">
          <cell r="V911">
            <v>129.68666666666667</v>
          </cell>
          <cell r="W911">
            <v>129.68666666666667</v>
          </cell>
          <cell r="X911">
            <v>129.68666666666667</v>
          </cell>
          <cell r="Y911">
            <v>129.68666666666667</v>
          </cell>
          <cell r="Z911">
            <v>129.68666666666667</v>
          </cell>
          <cell r="AA911">
            <v>129.68666666666667</v>
          </cell>
          <cell r="AB911">
            <v>129.68666666666667</v>
          </cell>
          <cell r="AC911">
            <v>129.68666666666667</v>
          </cell>
          <cell r="AD911">
            <v>129.68666666666667</v>
          </cell>
          <cell r="AE911">
            <v>129.68666666666667</v>
          </cell>
          <cell r="AF911">
            <v>129.68666666666667</v>
          </cell>
          <cell r="AG911">
            <v>129.68666666666667</v>
          </cell>
          <cell r="AH911">
            <v>1556.2400000000005</v>
          </cell>
        </row>
        <row r="912">
          <cell r="V912">
            <v>25.563333333333333</v>
          </cell>
          <cell r="W912">
            <v>25.563333333333333</v>
          </cell>
          <cell r="X912">
            <v>25.563333333333333</v>
          </cell>
          <cell r="Y912">
            <v>25.563333333333333</v>
          </cell>
          <cell r="Z912">
            <v>25.563333333333333</v>
          </cell>
          <cell r="AA912">
            <v>25.563333333333333</v>
          </cell>
          <cell r="AB912">
            <v>25.563333333333333</v>
          </cell>
          <cell r="AC912">
            <v>25.563333333333333</v>
          </cell>
          <cell r="AD912">
            <v>25.563333333333333</v>
          </cell>
          <cell r="AE912">
            <v>25.563333333333333</v>
          </cell>
          <cell r="AF912">
            <v>25.563333333333333</v>
          </cell>
          <cell r="AG912">
            <v>25.563333333333333</v>
          </cell>
          <cell r="AH912">
            <v>306.76</v>
          </cell>
        </row>
        <row r="913">
          <cell r="V913">
            <v>314.46666666666664</v>
          </cell>
          <cell r="W913">
            <v>314.46666666666664</v>
          </cell>
          <cell r="X913">
            <v>314.46666666666664</v>
          </cell>
          <cell r="Y913">
            <v>314.46666666666664</v>
          </cell>
          <cell r="Z913">
            <v>314.46666666666664</v>
          </cell>
          <cell r="AA913">
            <v>314.46666666666664</v>
          </cell>
          <cell r="AB913">
            <v>314.46666666666664</v>
          </cell>
          <cell r="AC913">
            <v>314.46666666666664</v>
          </cell>
          <cell r="AD913">
            <v>314.46666666666664</v>
          </cell>
          <cell r="AE913">
            <v>314.46666666666664</v>
          </cell>
          <cell r="AF913">
            <v>314.46666666666664</v>
          </cell>
          <cell r="AG913">
            <v>314.46666666666664</v>
          </cell>
          <cell r="AH913">
            <v>3773.6</v>
          </cell>
        </row>
        <row r="914">
          <cell r="V914">
            <v>11.433333333333334</v>
          </cell>
          <cell r="W914">
            <v>11.433333333333334</v>
          </cell>
          <cell r="X914">
            <v>11.433333333333334</v>
          </cell>
          <cell r="Y914">
            <v>11.433333333333334</v>
          </cell>
          <cell r="Z914">
            <v>11.433333333333334</v>
          </cell>
          <cell r="AA914">
            <v>11.433333333333334</v>
          </cell>
          <cell r="AB914">
            <v>11.433333333333334</v>
          </cell>
          <cell r="AC914">
            <v>11.433333333333334</v>
          </cell>
          <cell r="AD914">
            <v>11.433333333333334</v>
          </cell>
          <cell r="AE914">
            <v>11.433333333333334</v>
          </cell>
          <cell r="AF914">
            <v>11.433333333333334</v>
          </cell>
          <cell r="AG914">
            <v>11.433333333333334</v>
          </cell>
          <cell r="AH914">
            <v>137.20000000000002</v>
          </cell>
        </row>
        <row r="915">
          <cell r="V915">
            <v>15.833333333333334</v>
          </cell>
          <cell r="W915">
            <v>15.833333333333334</v>
          </cell>
          <cell r="X915">
            <v>15.833333333333334</v>
          </cell>
          <cell r="Y915">
            <v>15.833333333333334</v>
          </cell>
          <cell r="Z915">
            <v>15.833333333333334</v>
          </cell>
          <cell r="AA915">
            <v>15.833333333333334</v>
          </cell>
          <cell r="AB915">
            <v>15.833333333333334</v>
          </cell>
          <cell r="AC915">
            <v>15.833333333333334</v>
          </cell>
          <cell r="AD915">
            <v>15.833333333333334</v>
          </cell>
          <cell r="AE915">
            <v>15.833333333333334</v>
          </cell>
          <cell r="AF915">
            <v>15.833333333333334</v>
          </cell>
          <cell r="AG915">
            <v>15.833333333333334</v>
          </cell>
          <cell r="AH915">
            <v>190.00000000000003</v>
          </cell>
        </row>
        <row r="916">
          <cell r="V916">
            <v>46.75</v>
          </cell>
          <cell r="W916">
            <v>46.75</v>
          </cell>
          <cell r="X916">
            <v>46.75</v>
          </cell>
          <cell r="Y916">
            <v>46.75</v>
          </cell>
          <cell r="Z916">
            <v>46.75</v>
          </cell>
          <cell r="AA916">
            <v>46.75</v>
          </cell>
          <cell r="AB916">
            <v>46.75</v>
          </cell>
          <cell r="AC916">
            <v>46.75</v>
          </cell>
          <cell r="AD916">
            <v>46.75</v>
          </cell>
          <cell r="AE916">
            <v>46.75</v>
          </cell>
          <cell r="AF916">
            <v>46.75</v>
          </cell>
          <cell r="AG916">
            <v>46.75</v>
          </cell>
          <cell r="AH916">
            <v>561</v>
          </cell>
        </row>
        <row r="917">
          <cell r="V917">
            <v>2.265333333333333</v>
          </cell>
          <cell r="W917">
            <v>2.265333333333333</v>
          </cell>
          <cell r="X917">
            <v>2.265333333333333</v>
          </cell>
          <cell r="Y917">
            <v>2.265333333333333</v>
          </cell>
          <cell r="Z917">
            <v>2.265333333333333</v>
          </cell>
          <cell r="AA917">
            <v>2.265333333333333</v>
          </cell>
          <cell r="AB917">
            <v>2.265333333333333</v>
          </cell>
          <cell r="AC917">
            <v>2.265333333333333</v>
          </cell>
          <cell r="AD917">
            <v>2.265333333333333</v>
          </cell>
          <cell r="AE917">
            <v>2.265333333333333</v>
          </cell>
          <cell r="AF917">
            <v>2.265333333333333</v>
          </cell>
          <cell r="AG917">
            <v>2.265333333333333</v>
          </cell>
          <cell r="AH917">
            <v>27.184000000000001</v>
          </cell>
        </row>
        <row r="918">
          <cell r="V918">
            <v>314.46666666666664</v>
          </cell>
          <cell r="W918">
            <v>314.46666666666664</v>
          </cell>
          <cell r="X918">
            <v>314.46666666666664</v>
          </cell>
          <cell r="Y918">
            <v>314.46666666666664</v>
          </cell>
          <cell r="Z918">
            <v>314.46666666666664</v>
          </cell>
          <cell r="AA918">
            <v>314.46666666666664</v>
          </cell>
          <cell r="AB918">
            <v>314.46666666666664</v>
          </cell>
          <cell r="AC918">
            <v>314.46666666666664</v>
          </cell>
          <cell r="AD918">
            <v>314.46666666666664</v>
          </cell>
          <cell r="AE918">
            <v>314.46666666666664</v>
          </cell>
          <cell r="AF918">
            <v>314.46666666666664</v>
          </cell>
          <cell r="AG918">
            <v>314.46666666666664</v>
          </cell>
          <cell r="AH918">
            <v>3773.6</v>
          </cell>
        </row>
        <row r="919">
          <cell r="V919">
            <v>54.333333333333336</v>
          </cell>
          <cell r="W919">
            <v>54.333333333333336</v>
          </cell>
          <cell r="X919">
            <v>54.333333333333336</v>
          </cell>
          <cell r="Y919">
            <v>54.333333333333336</v>
          </cell>
          <cell r="Z919">
            <v>54.333333333333336</v>
          </cell>
          <cell r="AA919">
            <v>54.333333333333336</v>
          </cell>
          <cell r="AB919">
            <v>54.333333333333336</v>
          </cell>
          <cell r="AC919">
            <v>54.333333333333336</v>
          </cell>
          <cell r="AD919">
            <v>54.333333333333336</v>
          </cell>
          <cell r="AE919">
            <v>54.333333333333336</v>
          </cell>
          <cell r="AF919">
            <v>54.333333333333336</v>
          </cell>
          <cell r="AG919">
            <v>54.333333333333336</v>
          </cell>
          <cell r="AH919">
            <v>652</v>
          </cell>
        </row>
        <row r="920">
          <cell r="V920">
            <v>67.86666666666666</v>
          </cell>
          <cell r="W920">
            <v>67.86666666666666</v>
          </cell>
          <cell r="X920">
            <v>67.86666666666666</v>
          </cell>
          <cell r="Y920">
            <v>67.86666666666666</v>
          </cell>
          <cell r="Z920">
            <v>67.86666666666666</v>
          </cell>
          <cell r="AA920">
            <v>67.86666666666666</v>
          </cell>
          <cell r="AB920">
            <v>67.86666666666666</v>
          </cell>
          <cell r="AC920">
            <v>67.86666666666666</v>
          </cell>
          <cell r="AD920">
            <v>67.86666666666666</v>
          </cell>
          <cell r="AE920">
            <v>67.86666666666666</v>
          </cell>
          <cell r="AF920">
            <v>67.86666666666666</v>
          </cell>
          <cell r="AG920">
            <v>67.86666666666666</v>
          </cell>
          <cell r="AH920">
            <v>814.4</v>
          </cell>
        </row>
        <row r="921">
          <cell r="V921">
            <v>52.475000000000001</v>
          </cell>
          <cell r="W921">
            <v>52.475000000000001</v>
          </cell>
          <cell r="X921">
            <v>52.475000000000001</v>
          </cell>
          <cell r="Y921">
            <v>52.475000000000001</v>
          </cell>
          <cell r="Z921">
            <v>52.475000000000001</v>
          </cell>
          <cell r="AA921">
            <v>52.475000000000001</v>
          </cell>
          <cell r="AB921">
            <v>52.475000000000001</v>
          </cell>
          <cell r="AC921">
            <v>52.475000000000001</v>
          </cell>
          <cell r="AD921">
            <v>52.475000000000001</v>
          </cell>
          <cell r="AE921">
            <v>52.475000000000001</v>
          </cell>
          <cell r="AF921">
            <v>52.475000000000001</v>
          </cell>
          <cell r="AG921">
            <v>52.475000000000001</v>
          </cell>
          <cell r="AH921">
            <v>629.70000000000016</v>
          </cell>
        </row>
        <row r="922">
          <cell r="V922">
            <v>308.90999999999997</v>
          </cell>
          <cell r="W922">
            <v>308.90999999999997</v>
          </cell>
          <cell r="X922">
            <v>308.90999999999997</v>
          </cell>
          <cell r="Y922">
            <v>308.90999999999997</v>
          </cell>
          <cell r="Z922">
            <v>308.90999999999997</v>
          </cell>
          <cell r="AA922">
            <v>308.90999999999997</v>
          </cell>
          <cell r="AB922">
            <v>308.90999999999997</v>
          </cell>
          <cell r="AC922">
            <v>308.90999999999997</v>
          </cell>
          <cell r="AD922">
            <v>308.90999999999997</v>
          </cell>
          <cell r="AE922">
            <v>308.90999999999997</v>
          </cell>
          <cell r="AF922">
            <v>308.90999999999997</v>
          </cell>
          <cell r="AG922">
            <v>308.90999999999997</v>
          </cell>
          <cell r="AH922">
            <v>3706.9199999999987</v>
          </cell>
        </row>
        <row r="923">
          <cell r="V923">
            <v>8.5</v>
          </cell>
          <cell r="W923">
            <v>8.5</v>
          </cell>
          <cell r="X923">
            <v>8.5</v>
          </cell>
          <cell r="Y923">
            <v>8.5</v>
          </cell>
          <cell r="Z923">
            <v>8.5</v>
          </cell>
          <cell r="AA923">
            <v>8.5</v>
          </cell>
          <cell r="AB923">
            <v>8.5</v>
          </cell>
          <cell r="AC923">
            <v>8.5</v>
          </cell>
          <cell r="AD923">
            <v>8.5</v>
          </cell>
          <cell r="AE923">
            <v>8.5</v>
          </cell>
          <cell r="AF923">
            <v>8.5</v>
          </cell>
          <cell r="AG923">
            <v>8.5</v>
          </cell>
          <cell r="AH923">
            <v>102</v>
          </cell>
        </row>
        <row r="924">
          <cell r="V924">
            <v>18.48</v>
          </cell>
          <cell r="W924">
            <v>18.48</v>
          </cell>
          <cell r="X924">
            <v>18.48</v>
          </cell>
          <cell r="Y924">
            <v>18.48</v>
          </cell>
          <cell r="Z924">
            <v>18.48</v>
          </cell>
          <cell r="AA924">
            <v>18.48</v>
          </cell>
          <cell r="AB924">
            <v>18.48</v>
          </cell>
          <cell r="AC924">
            <v>18.48</v>
          </cell>
          <cell r="AD924">
            <v>18.48</v>
          </cell>
          <cell r="AE924">
            <v>18.48</v>
          </cell>
          <cell r="AF924">
            <v>18.48</v>
          </cell>
          <cell r="AG924">
            <v>18.48</v>
          </cell>
          <cell r="AH924">
            <v>221.75999999999996</v>
          </cell>
        </row>
        <row r="925">
          <cell r="V925">
            <v>12.283333333333333</v>
          </cell>
          <cell r="W925">
            <v>12.283333333333333</v>
          </cell>
          <cell r="X925">
            <v>12.283333333333333</v>
          </cell>
          <cell r="Y925">
            <v>12.283333333333333</v>
          </cell>
          <cell r="Z925">
            <v>12.283333333333333</v>
          </cell>
          <cell r="AA925">
            <v>12.283333333333333</v>
          </cell>
          <cell r="AB925">
            <v>12.283333333333333</v>
          </cell>
          <cell r="AC925">
            <v>12.283333333333333</v>
          </cell>
          <cell r="AD925">
            <v>12.283333333333333</v>
          </cell>
          <cell r="AE925">
            <v>12.283333333333333</v>
          </cell>
          <cell r="AF925">
            <v>12.283333333333333</v>
          </cell>
          <cell r="AG925">
            <v>12.283333333333333</v>
          </cell>
          <cell r="AH925">
            <v>147.4</v>
          </cell>
        </row>
        <row r="926">
          <cell r="V926">
            <v>6.08</v>
          </cell>
          <cell r="W926">
            <v>6.08</v>
          </cell>
          <cell r="X926">
            <v>6.08</v>
          </cell>
          <cell r="Y926">
            <v>6.08</v>
          </cell>
          <cell r="Z926">
            <v>6.08</v>
          </cell>
          <cell r="AA926">
            <v>6.08</v>
          </cell>
          <cell r="AB926">
            <v>6.08</v>
          </cell>
          <cell r="AC926">
            <v>6.08</v>
          </cell>
          <cell r="AD926">
            <v>6.08</v>
          </cell>
          <cell r="AE926">
            <v>6.08</v>
          </cell>
          <cell r="AF926">
            <v>6.08</v>
          </cell>
          <cell r="AG926">
            <v>6.08</v>
          </cell>
          <cell r="AH926">
            <v>72.959999999999994</v>
          </cell>
        </row>
        <row r="927">
          <cell r="V927">
            <v>13.6</v>
          </cell>
          <cell r="W927">
            <v>13.6</v>
          </cell>
          <cell r="X927">
            <v>13.6</v>
          </cell>
          <cell r="Y927">
            <v>13.6</v>
          </cell>
          <cell r="Z927">
            <v>13.6</v>
          </cell>
          <cell r="AA927">
            <v>13.6</v>
          </cell>
          <cell r="AB927">
            <v>13.6</v>
          </cell>
          <cell r="AC927">
            <v>13.6</v>
          </cell>
          <cell r="AD927">
            <v>13.6</v>
          </cell>
          <cell r="AE927">
            <v>13.6</v>
          </cell>
          <cell r="AF927">
            <v>13.6</v>
          </cell>
          <cell r="AG927">
            <v>13.6</v>
          </cell>
          <cell r="AH927">
            <v>163.19999999999996</v>
          </cell>
        </row>
        <row r="928">
          <cell r="V928">
            <v>42.5</v>
          </cell>
          <cell r="W928">
            <v>42.5</v>
          </cell>
          <cell r="X928">
            <v>42.5</v>
          </cell>
          <cell r="Y928">
            <v>42.5</v>
          </cell>
          <cell r="Z928">
            <v>42.5</v>
          </cell>
          <cell r="AA928">
            <v>42.5</v>
          </cell>
          <cell r="AB928">
            <v>42.5</v>
          </cell>
          <cell r="AC928">
            <v>42.5</v>
          </cell>
          <cell r="AD928">
            <v>42.5</v>
          </cell>
          <cell r="AE928">
            <v>42.5</v>
          </cell>
          <cell r="AF928">
            <v>42.5</v>
          </cell>
          <cell r="AG928">
            <v>42.5</v>
          </cell>
          <cell r="AH928">
            <v>510</v>
          </cell>
        </row>
        <row r="929">
          <cell r="V929">
            <v>250.36666666666667</v>
          </cell>
          <cell r="W929">
            <v>250.36666666666667</v>
          </cell>
          <cell r="X929">
            <v>250.36666666666667</v>
          </cell>
          <cell r="Y929">
            <v>250.36666666666667</v>
          </cell>
          <cell r="Z929">
            <v>250.36666666666667</v>
          </cell>
          <cell r="AA929">
            <v>250.36666666666667</v>
          </cell>
          <cell r="AB929">
            <v>250.36666666666667</v>
          </cell>
          <cell r="AC929">
            <v>250.36666666666667</v>
          </cell>
          <cell r="AD929">
            <v>250.36666666666667</v>
          </cell>
          <cell r="AE929">
            <v>250.36666666666667</v>
          </cell>
          <cell r="AF929">
            <v>250.36666666666667</v>
          </cell>
          <cell r="AG929">
            <v>250.36666666666667</v>
          </cell>
          <cell r="AH929">
            <v>3004.400000000001</v>
          </cell>
        </row>
        <row r="930">
          <cell r="V930">
            <v>49.391999999999996</v>
          </cell>
          <cell r="W930">
            <v>49.391999999999996</v>
          </cell>
          <cell r="X930">
            <v>49.391999999999996</v>
          </cell>
          <cell r="Y930">
            <v>49.391999999999996</v>
          </cell>
          <cell r="Z930">
            <v>49.391999999999996</v>
          </cell>
          <cell r="AA930">
            <v>49.391999999999996</v>
          </cell>
          <cell r="AB930">
            <v>49.391999999999996</v>
          </cell>
          <cell r="AC930">
            <v>49.391999999999996</v>
          </cell>
          <cell r="AD930">
            <v>49.391999999999996</v>
          </cell>
          <cell r="AE930">
            <v>49.391999999999996</v>
          </cell>
          <cell r="AF930">
            <v>49.391999999999996</v>
          </cell>
          <cell r="AG930">
            <v>49.391999999999996</v>
          </cell>
          <cell r="AH930">
            <v>592.70399999999995</v>
          </cell>
        </row>
        <row r="931">
          <cell r="V931">
            <v>43.629166666666663</v>
          </cell>
          <cell r="W931">
            <v>43.629166666666663</v>
          </cell>
          <cell r="X931">
            <v>43.629166666666663</v>
          </cell>
          <cell r="Y931">
            <v>43.629166666666663</v>
          </cell>
          <cell r="Z931">
            <v>43.629166666666663</v>
          </cell>
          <cell r="AA931">
            <v>43.629166666666663</v>
          </cell>
          <cell r="AB931">
            <v>43.629166666666663</v>
          </cell>
          <cell r="AC931">
            <v>43.629166666666663</v>
          </cell>
          <cell r="AD931">
            <v>43.629166666666663</v>
          </cell>
          <cell r="AE931">
            <v>43.629166666666663</v>
          </cell>
          <cell r="AF931">
            <v>43.629166666666663</v>
          </cell>
          <cell r="AG931">
            <v>43.629166666666663</v>
          </cell>
          <cell r="AH931">
            <v>523.54999999999995</v>
          </cell>
        </row>
        <row r="932">
          <cell r="V932">
            <v>109.39999999999999</v>
          </cell>
          <cell r="W932">
            <v>109.39999999999999</v>
          </cell>
          <cell r="X932">
            <v>109.39999999999999</v>
          </cell>
          <cell r="Y932">
            <v>109.39999999999999</v>
          </cell>
          <cell r="Z932">
            <v>109.39999999999999</v>
          </cell>
          <cell r="AA932">
            <v>109.39999999999999</v>
          </cell>
          <cell r="AB932">
            <v>109.39999999999999</v>
          </cell>
          <cell r="AC932">
            <v>109.39999999999999</v>
          </cell>
          <cell r="AD932">
            <v>109.39999999999999</v>
          </cell>
          <cell r="AE932">
            <v>109.39999999999999</v>
          </cell>
          <cell r="AF932">
            <v>109.39999999999999</v>
          </cell>
          <cell r="AG932">
            <v>109.39999999999999</v>
          </cell>
          <cell r="AH932">
            <v>1312.8000000000002</v>
          </cell>
        </row>
        <row r="933">
          <cell r="V933">
            <v>76.016666666666666</v>
          </cell>
          <cell r="W933">
            <v>76.016666666666666</v>
          </cell>
          <cell r="X933">
            <v>76.016666666666666</v>
          </cell>
          <cell r="Y933">
            <v>76.016666666666666</v>
          </cell>
          <cell r="Z933">
            <v>76.016666666666666</v>
          </cell>
          <cell r="AA933">
            <v>76.016666666666666</v>
          </cell>
          <cell r="AB933">
            <v>76.016666666666666</v>
          </cell>
          <cell r="AC933">
            <v>76.016666666666666</v>
          </cell>
          <cell r="AD933">
            <v>76.016666666666666</v>
          </cell>
          <cell r="AE933">
            <v>76.016666666666666</v>
          </cell>
          <cell r="AF933">
            <v>76.016666666666666</v>
          </cell>
          <cell r="AG933">
            <v>76.016666666666666</v>
          </cell>
          <cell r="AH933">
            <v>912.19999999999993</v>
          </cell>
        </row>
        <row r="934">
          <cell r="V934">
            <v>6.9274999999999993</v>
          </cell>
          <cell r="W934">
            <v>6.9274999999999993</v>
          </cell>
          <cell r="X934">
            <v>6.9274999999999993</v>
          </cell>
          <cell r="Y934">
            <v>6.9274999999999993</v>
          </cell>
          <cell r="Z934">
            <v>6.9274999999999993</v>
          </cell>
          <cell r="AA934">
            <v>6.9274999999999993</v>
          </cell>
          <cell r="AB934">
            <v>6.9274999999999993</v>
          </cell>
          <cell r="AC934">
            <v>6.9274999999999993</v>
          </cell>
          <cell r="AD934">
            <v>6.9274999999999993</v>
          </cell>
          <cell r="AE934">
            <v>6.9274999999999993</v>
          </cell>
          <cell r="AF934">
            <v>6.9274999999999993</v>
          </cell>
          <cell r="AG934">
            <v>6.9274999999999993</v>
          </cell>
          <cell r="AH934">
            <v>83.13</v>
          </cell>
        </row>
        <row r="935">
          <cell r="V935">
            <v>6.2971666666666666</v>
          </cell>
          <cell r="W935">
            <v>6.2971666666666666</v>
          </cell>
          <cell r="X935">
            <v>6.2971666666666666</v>
          </cell>
          <cell r="Y935">
            <v>6.2971666666666666</v>
          </cell>
          <cell r="Z935">
            <v>6.2971666666666666</v>
          </cell>
          <cell r="AA935">
            <v>6.2971666666666666</v>
          </cell>
          <cell r="AB935">
            <v>6.2971666666666666</v>
          </cell>
          <cell r="AC935">
            <v>6.2971666666666666</v>
          </cell>
          <cell r="AD935">
            <v>6.2971666666666666</v>
          </cell>
          <cell r="AE935">
            <v>6.2971666666666666</v>
          </cell>
          <cell r="AF935">
            <v>6.2971666666666666</v>
          </cell>
          <cell r="AG935">
            <v>6.2971666666666666</v>
          </cell>
          <cell r="AH935">
            <v>75.566000000000017</v>
          </cell>
        </row>
        <row r="936">
          <cell r="V936">
            <v>2.8746666666666663</v>
          </cell>
          <cell r="W936">
            <v>2.8746666666666663</v>
          </cell>
          <cell r="X936">
            <v>2.8746666666666663</v>
          </cell>
          <cell r="Y936">
            <v>2.8746666666666663</v>
          </cell>
          <cell r="Z936">
            <v>2.8746666666666663</v>
          </cell>
          <cell r="AA936">
            <v>2.8746666666666663</v>
          </cell>
          <cell r="AB936">
            <v>2.8746666666666663</v>
          </cell>
          <cell r="AC936">
            <v>2.8746666666666663</v>
          </cell>
          <cell r="AD936">
            <v>2.8746666666666663</v>
          </cell>
          <cell r="AE936">
            <v>2.8746666666666663</v>
          </cell>
          <cell r="AF936">
            <v>2.8746666666666663</v>
          </cell>
          <cell r="AG936">
            <v>2.8746666666666663</v>
          </cell>
          <cell r="AH936">
            <v>34.495999999999995</v>
          </cell>
        </row>
        <row r="937">
          <cell r="V937">
            <v>2.4990000000000001</v>
          </cell>
          <cell r="W937">
            <v>2.4990000000000001</v>
          </cell>
          <cell r="X937">
            <v>2.4990000000000001</v>
          </cell>
          <cell r="Y937">
            <v>2.4990000000000001</v>
          </cell>
          <cell r="Z937">
            <v>2.4990000000000001</v>
          </cell>
          <cell r="AA937">
            <v>2.4990000000000001</v>
          </cell>
          <cell r="AB937">
            <v>2.4990000000000001</v>
          </cell>
          <cell r="AC937">
            <v>2.4990000000000001</v>
          </cell>
          <cell r="AD937">
            <v>2.4990000000000001</v>
          </cell>
          <cell r="AE937">
            <v>2.4990000000000001</v>
          </cell>
          <cell r="AF937">
            <v>2.4990000000000001</v>
          </cell>
          <cell r="AG937">
            <v>2.4990000000000001</v>
          </cell>
          <cell r="AH937">
            <v>29.987999999999996</v>
          </cell>
        </row>
        <row r="938">
          <cell r="V938">
            <v>-1634.4383333333333</v>
          </cell>
          <cell r="W938">
            <v>-1634.4383333333333</v>
          </cell>
          <cell r="X938">
            <v>-1634.4383333333333</v>
          </cell>
          <cell r="Y938">
            <v>-1634.4383333333333</v>
          </cell>
          <cell r="Z938">
            <v>-1634.4383333333333</v>
          </cell>
          <cell r="AA938">
            <v>-1634.4383333333333</v>
          </cell>
          <cell r="AB938">
            <v>-1634.4383333333333</v>
          </cell>
          <cell r="AC938">
            <v>-1634.4383333333333</v>
          </cell>
          <cell r="AD938">
            <v>-1634.4383333333333</v>
          </cell>
          <cell r="AE938">
            <v>-1634.4383333333333</v>
          </cell>
          <cell r="AF938">
            <v>-1634.4383333333333</v>
          </cell>
          <cell r="AG938">
            <v>-1634.4383333333333</v>
          </cell>
          <cell r="AH938">
            <v>-19613.259999999998</v>
          </cell>
        </row>
        <row r="939">
          <cell r="V939">
            <v>9.5</v>
          </cell>
          <cell r="W939">
            <v>9.5</v>
          </cell>
          <cell r="X939">
            <v>9.5</v>
          </cell>
          <cell r="Y939">
            <v>9.5</v>
          </cell>
          <cell r="Z939">
            <v>9.5</v>
          </cell>
          <cell r="AA939">
            <v>9.5</v>
          </cell>
          <cell r="AB939">
            <v>9.5</v>
          </cell>
          <cell r="AC939">
            <v>9.5</v>
          </cell>
          <cell r="AD939">
            <v>9.5</v>
          </cell>
          <cell r="AE939">
            <v>9.5</v>
          </cell>
          <cell r="AF939">
            <v>9.5</v>
          </cell>
          <cell r="AG939">
            <v>9.5</v>
          </cell>
          <cell r="AH939">
            <v>114</v>
          </cell>
        </row>
        <row r="940">
          <cell r="V940">
            <v>42.5</v>
          </cell>
          <cell r="W940">
            <v>42.5</v>
          </cell>
          <cell r="X940">
            <v>42.5</v>
          </cell>
          <cell r="Y940">
            <v>42.5</v>
          </cell>
          <cell r="Z940">
            <v>42.5</v>
          </cell>
          <cell r="AA940">
            <v>42.5</v>
          </cell>
          <cell r="AB940">
            <v>42.5</v>
          </cell>
          <cell r="AC940">
            <v>42.5</v>
          </cell>
          <cell r="AD940">
            <v>42.5</v>
          </cell>
          <cell r="AE940">
            <v>42.5</v>
          </cell>
          <cell r="AF940">
            <v>42.5</v>
          </cell>
          <cell r="AG940">
            <v>42.5</v>
          </cell>
          <cell r="AH940">
            <v>510</v>
          </cell>
        </row>
        <row r="941">
          <cell r="V941">
            <v>325.6705</v>
          </cell>
          <cell r="W941">
            <v>325.6705</v>
          </cell>
          <cell r="X941">
            <v>325.6705</v>
          </cell>
          <cell r="Y941">
            <v>325.6705</v>
          </cell>
          <cell r="Z941">
            <v>325.6705</v>
          </cell>
          <cell r="AA941">
            <v>325.6705</v>
          </cell>
          <cell r="AB941">
            <v>325.6705</v>
          </cell>
          <cell r="AC941">
            <v>325.6705</v>
          </cell>
          <cell r="AD941">
            <v>325.6705</v>
          </cell>
          <cell r="AE941">
            <v>325.6705</v>
          </cell>
          <cell r="AF941">
            <v>325.6705</v>
          </cell>
          <cell r="AG941">
            <v>325.6705</v>
          </cell>
          <cell r="AH941">
            <v>3908.0460000000007</v>
          </cell>
        </row>
        <row r="946">
          <cell r="V946">
            <v>5239.5152644444415</v>
          </cell>
          <cell r="W946">
            <v>5235.265264444437</v>
          </cell>
          <cell r="X946">
            <v>4410.246931111109</v>
          </cell>
          <cell r="Y946">
            <v>4329.5869311111101</v>
          </cell>
          <cell r="Z946">
            <v>4153.3202644444427</v>
          </cell>
          <cell r="AA946">
            <v>4153.3202644444427</v>
          </cell>
          <cell r="AB946">
            <v>4153.3169311111096</v>
          </cell>
          <cell r="AC946">
            <v>3991.8369311111092</v>
          </cell>
          <cell r="AD946">
            <v>3991.8367644444425</v>
          </cell>
          <cell r="AE946">
            <v>3738.4467644444439</v>
          </cell>
          <cell r="AF946">
            <v>3738.4467644444439</v>
          </cell>
          <cell r="AG946">
            <v>3492.7272644444429</v>
          </cell>
          <cell r="AH946">
            <v>50627.866340000022</v>
          </cell>
        </row>
        <row r="947">
          <cell r="AH947">
            <v>0</v>
          </cell>
        </row>
        <row r="948">
          <cell r="AH948">
            <v>0</v>
          </cell>
        </row>
        <row r="949">
          <cell r="AH949">
            <v>0</v>
          </cell>
        </row>
        <row r="950">
          <cell r="AH950">
            <v>0</v>
          </cell>
        </row>
        <row r="951">
          <cell r="V951">
            <v>-0.01</v>
          </cell>
          <cell r="AH951">
            <v>-0.01</v>
          </cell>
        </row>
        <row r="952">
          <cell r="AH952">
            <v>0</v>
          </cell>
        </row>
        <row r="953">
          <cell r="V953">
            <v>69.36666666666666</v>
          </cell>
          <cell r="W953">
            <v>69.36666666666666</v>
          </cell>
          <cell r="X953">
            <v>69.36666666666666</v>
          </cell>
          <cell r="Y953">
            <v>69.36666666666666</v>
          </cell>
          <cell r="Z953">
            <v>69.36666666666666</v>
          </cell>
          <cell r="AA953">
            <v>69.36666666666666</v>
          </cell>
          <cell r="AB953">
            <v>69.36666666666666</v>
          </cell>
          <cell r="AC953">
            <v>69.36666666666666</v>
          </cell>
          <cell r="AD953">
            <v>69.36666666666666</v>
          </cell>
          <cell r="AE953">
            <v>69.36666666666666</v>
          </cell>
          <cell r="AF953">
            <v>69.36666666666666</v>
          </cell>
          <cell r="AG953">
            <v>69.36666666666666</v>
          </cell>
          <cell r="AH953">
            <v>832.4</v>
          </cell>
        </row>
        <row r="954">
          <cell r="V954">
            <v>347.6</v>
          </cell>
          <cell r="W954">
            <v>347.6</v>
          </cell>
          <cell r="X954">
            <v>347.6</v>
          </cell>
          <cell r="Y954">
            <v>347.6</v>
          </cell>
          <cell r="Z954">
            <v>347.6</v>
          </cell>
          <cell r="AA954">
            <v>347.6</v>
          </cell>
          <cell r="AB954">
            <v>347.6</v>
          </cell>
          <cell r="AC954">
            <v>347.6</v>
          </cell>
          <cell r="AD954">
            <v>347.6</v>
          </cell>
          <cell r="AE954">
            <v>347.6</v>
          </cell>
          <cell r="AF954">
            <v>347.6</v>
          </cell>
          <cell r="AG954">
            <v>347.6</v>
          </cell>
          <cell r="AH954">
            <v>4171.2</v>
          </cell>
        </row>
        <row r="955">
          <cell r="V955">
            <v>347.6</v>
          </cell>
          <cell r="W955">
            <v>347.6</v>
          </cell>
          <cell r="X955">
            <v>347.6</v>
          </cell>
          <cell r="Y955">
            <v>347.6</v>
          </cell>
          <cell r="Z955">
            <v>347.6</v>
          </cell>
          <cell r="AA955">
            <v>347.6</v>
          </cell>
          <cell r="AB955">
            <v>347.6</v>
          </cell>
          <cell r="AC955">
            <v>347.6</v>
          </cell>
          <cell r="AD955">
            <v>347.6</v>
          </cell>
          <cell r="AE955">
            <v>347.6</v>
          </cell>
          <cell r="AF955">
            <v>347.6</v>
          </cell>
          <cell r="AG955">
            <v>347.6</v>
          </cell>
          <cell r="AH955">
            <v>4171.2</v>
          </cell>
        </row>
        <row r="956">
          <cell r="V956">
            <v>69.5</v>
          </cell>
          <cell r="W956">
            <v>69.5</v>
          </cell>
          <cell r="X956">
            <v>69.5</v>
          </cell>
          <cell r="Y956">
            <v>69.5</v>
          </cell>
          <cell r="Z956">
            <v>69.5</v>
          </cell>
          <cell r="AA956">
            <v>69.5</v>
          </cell>
          <cell r="AB956">
            <v>69.5</v>
          </cell>
          <cell r="AC956">
            <v>69.5</v>
          </cell>
          <cell r="AD956">
            <v>69.5</v>
          </cell>
          <cell r="AE956">
            <v>69.5</v>
          </cell>
          <cell r="AF956">
            <v>69.5</v>
          </cell>
          <cell r="AG956">
            <v>69.5</v>
          </cell>
          <cell r="AH956">
            <v>834</v>
          </cell>
        </row>
        <row r="957">
          <cell r="V957">
            <v>28.083333333333332</v>
          </cell>
          <cell r="W957">
            <v>28.083333333333332</v>
          </cell>
          <cell r="X957">
            <v>28.083333333333332</v>
          </cell>
          <cell r="Y957">
            <v>28.083333333333332</v>
          </cell>
          <cell r="Z957">
            <v>28.083333333333332</v>
          </cell>
          <cell r="AA957">
            <v>28.083333333333332</v>
          </cell>
          <cell r="AB957">
            <v>28.083333333333332</v>
          </cell>
          <cell r="AC957">
            <v>28.083333333333332</v>
          </cell>
          <cell r="AD957">
            <v>28.083333333333332</v>
          </cell>
          <cell r="AE957">
            <v>28.083333333333332</v>
          </cell>
          <cell r="AF957">
            <v>28.083333333333332</v>
          </cell>
          <cell r="AG957">
            <v>28.083333333333332</v>
          </cell>
          <cell r="AH957">
            <v>337</v>
          </cell>
        </row>
        <row r="958">
          <cell r="V958">
            <v>45.5625</v>
          </cell>
          <cell r="W958">
            <v>45.5625</v>
          </cell>
          <cell r="X958">
            <v>45.5625</v>
          </cell>
          <cell r="Y958">
            <v>45.5625</v>
          </cell>
          <cell r="Z958">
            <v>45.5625</v>
          </cell>
          <cell r="AA958">
            <v>45.5625</v>
          </cell>
          <cell r="AB958">
            <v>45.5625</v>
          </cell>
          <cell r="AC958">
            <v>45.5625</v>
          </cell>
          <cell r="AD958">
            <v>45.5625</v>
          </cell>
          <cell r="AE958">
            <v>45.5625</v>
          </cell>
          <cell r="AF958">
            <v>45.5625</v>
          </cell>
          <cell r="AG958">
            <v>45.5625</v>
          </cell>
          <cell r="AH958">
            <v>546.75</v>
          </cell>
        </row>
        <row r="959">
          <cell r="V959">
            <v>69.36666666666666</v>
          </cell>
          <cell r="W959">
            <v>69.36666666666666</v>
          </cell>
          <cell r="X959">
            <v>69.36666666666666</v>
          </cell>
          <cell r="Y959">
            <v>69.36666666666666</v>
          </cell>
          <cell r="Z959">
            <v>69.36666666666666</v>
          </cell>
          <cell r="AA959">
            <v>69.36666666666666</v>
          </cell>
          <cell r="AB959">
            <v>69.36666666666666</v>
          </cell>
          <cell r="AC959">
            <v>69.36666666666666</v>
          </cell>
          <cell r="AD959">
            <v>69.36666666666666</v>
          </cell>
          <cell r="AE959">
            <v>69.36666666666666</v>
          </cell>
          <cell r="AF959">
            <v>69.36666666666666</v>
          </cell>
          <cell r="AG959">
            <v>69.36666666666666</v>
          </cell>
          <cell r="AH959">
            <v>832.4</v>
          </cell>
        </row>
        <row r="960">
          <cell r="V960">
            <v>27.833333333333332</v>
          </cell>
          <cell r="W960">
            <v>27.833333333333332</v>
          </cell>
          <cell r="X960">
            <v>27.833333333333332</v>
          </cell>
          <cell r="Y960">
            <v>27.833333333333332</v>
          </cell>
          <cell r="Z960">
            <v>27.833333333333332</v>
          </cell>
          <cell r="AA960">
            <v>27.833333333333332</v>
          </cell>
          <cell r="AB960">
            <v>27.833333333333332</v>
          </cell>
          <cell r="AC960">
            <v>27.833333333333332</v>
          </cell>
          <cell r="AD960">
            <v>27.833333333333332</v>
          </cell>
          <cell r="AE960">
            <v>27.833333333333332</v>
          </cell>
          <cell r="AF960">
            <v>27.833333333333332</v>
          </cell>
          <cell r="AG960">
            <v>27.833333333333332</v>
          </cell>
          <cell r="AH960">
            <v>334</v>
          </cell>
        </row>
        <row r="961">
          <cell r="V961">
            <v>38.333333333333336</v>
          </cell>
          <cell r="W961">
            <v>38.333333333333336</v>
          </cell>
          <cell r="X961">
            <v>38.333333333333336</v>
          </cell>
          <cell r="Y961">
            <v>38.333333333333336</v>
          </cell>
          <cell r="Z961">
            <v>38.333333333333336</v>
          </cell>
          <cell r="AA961">
            <v>38.333333333333336</v>
          </cell>
          <cell r="AB961">
            <v>38.333333333333336</v>
          </cell>
          <cell r="AC961">
            <v>38.333333333333336</v>
          </cell>
          <cell r="AD961">
            <v>38.333333333333336</v>
          </cell>
          <cell r="AE961">
            <v>38.333333333333336</v>
          </cell>
          <cell r="AF961">
            <v>38.333333333333336</v>
          </cell>
          <cell r="AG961">
            <v>38.333333333333336</v>
          </cell>
          <cell r="AH961">
            <v>459.99999999999994</v>
          </cell>
        </row>
        <row r="962">
          <cell r="V962">
            <v>13.333333333333334</v>
          </cell>
          <cell r="W962">
            <v>13.333333333333334</v>
          </cell>
          <cell r="X962">
            <v>13.333333333333334</v>
          </cell>
          <cell r="Y962">
            <v>13.333333333333334</v>
          </cell>
          <cell r="Z962">
            <v>13.333333333333334</v>
          </cell>
          <cell r="AA962">
            <v>13.333333333333334</v>
          </cell>
          <cell r="AB962">
            <v>13.333333333333334</v>
          </cell>
          <cell r="AC962">
            <v>13.333333333333334</v>
          </cell>
          <cell r="AD962">
            <v>13.333333333333334</v>
          </cell>
          <cell r="AE962">
            <v>13.333333333333334</v>
          </cell>
          <cell r="AF962">
            <v>13.333333333333334</v>
          </cell>
          <cell r="AG962">
            <v>13.333333333333334</v>
          </cell>
          <cell r="AH962">
            <v>160</v>
          </cell>
        </row>
        <row r="963">
          <cell r="V963">
            <v>10.625</v>
          </cell>
          <cell r="W963">
            <v>10.625</v>
          </cell>
          <cell r="X963">
            <v>10.625</v>
          </cell>
          <cell r="Y963">
            <v>10.625</v>
          </cell>
          <cell r="Z963">
            <v>10.625</v>
          </cell>
          <cell r="AA963">
            <v>10.625</v>
          </cell>
          <cell r="AB963">
            <v>10.625</v>
          </cell>
          <cell r="AC963">
            <v>10.625</v>
          </cell>
          <cell r="AD963">
            <v>10.625</v>
          </cell>
          <cell r="AE963">
            <v>10.625</v>
          </cell>
          <cell r="AF963">
            <v>10.625</v>
          </cell>
          <cell r="AG963">
            <v>10.625</v>
          </cell>
          <cell r="AH963">
            <v>127.5</v>
          </cell>
        </row>
        <row r="964">
          <cell r="V964">
            <v>3.2699999999999996</v>
          </cell>
          <cell r="W964">
            <v>3.2699999999999996</v>
          </cell>
          <cell r="X964">
            <v>3.2699999999999996</v>
          </cell>
          <cell r="Y964">
            <v>3.2699999999999996</v>
          </cell>
          <cell r="Z964">
            <v>3.2699999999999996</v>
          </cell>
          <cell r="AA964">
            <v>3.2699999999999996</v>
          </cell>
          <cell r="AB964">
            <v>3.2699999999999996</v>
          </cell>
          <cell r="AC964">
            <v>3.2699999999999996</v>
          </cell>
          <cell r="AD964">
            <v>3.2699999999999996</v>
          </cell>
          <cell r="AE964">
            <v>3.2699999999999996</v>
          </cell>
          <cell r="AF964">
            <v>3.2699999999999996</v>
          </cell>
          <cell r="AG964">
            <v>3.2699999999999996</v>
          </cell>
          <cell r="AH964">
            <v>39.239999999999995</v>
          </cell>
        </row>
        <row r="965">
          <cell r="V965">
            <v>44</v>
          </cell>
          <cell r="W965">
            <v>44</v>
          </cell>
          <cell r="X965">
            <v>44</v>
          </cell>
          <cell r="Y965">
            <v>44</v>
          </cell>
          <cell r="Z965">
            <v>44</v>
          </cell>
          <cell r="AA965">
            <v>44</v>
          </cell>
          <cell r="AB965">
            <v>44</v>
          </cell>
          <cell r="AC965">
            <v>44</v>
          </cell>
          <cell r="AD965">
            <v>44</v>
          </cell>
          <cell r="AE965">
            <v>44</v>
          </cell>
          <cell r="AF965">
            <v>44</v>
          </cell>
          <cell r="AG965">
            <v>44</v>
          </cell>
          <cell r="AH965">
            <v>528</v>
          </cell>
        </row>
        <row r="966">
          <cell r="V966">
            <v>347.6</v>
          </cell>
          <cell r="W966">
            <v>347.6</v>
          </cell>
          <cell r="X966">
            <v>347.6</v>
          </cell>
          <cell r="Y966">
            <v>347.6</v>
          </cell>
          <cell r="Z966">
            <v>347.6</v>
          </cell>
          <cell r="AA966">
            <v>347.6</v>
          </cell>
          <cell r="AB966">
            <v>347.6</v>
          </cell>
          <cell r="AC966">
            <v>347.6</v>
          </cell>
          <cell r="AD966">
            <v>347.6</v>
          </cell>
          <cell r="AE966">
            <v>347.6</v>
          </cell>
          <cell r="AF966">
            <v>347.6</v>
          </cell>
          <cell r="AG966">
            <v>347.6</v>
          </cell>
          <cell r="AH966">
            <v>4171.2</v>
          </cell>
        </row>
        <row r="967">
          <cell r="V967">
            <v>36.6</v>
          </cell>
          <cell r="W967">
            <v>36.6</v>
          </cell>
          <cell r="X967">
            <v>36.6</v>
          </cell>
          <cell r="Y967">
            <v>36.6</v>
          </cell>
          <cell r="Z967">
            <v>36.6</v>
          </cell>
          <cell r="AA967">
            <v>36.6</v>
          </cell>
          <cell r="AB967">
            <v>36.6</v>
          </cell>
          <cell r="AC967">
            <v>36.6</v>
          </cell>
          <cell r="AD967">
            <v>36.6</v>
          </cell>
          <cell r="AE967">
            <v>36.6</v>
          </cell>
          <cell r="AF967">
            <v>36.6</v>
          </cell>
          <cell r="AG967">
            <v>36.6</v>
          </cell>
          <cell r="AH967">
            <v>439.2000000000001</v>
          </cell>
        </row>
        <row r="968">
          <cell r="V968">
            <v>18.604166666666668</v>
          </cell>
          <cell r="W968">
            <v>18.604166666666668</v>
          </cell>
          <cell r="X968">
            <v>18.604166666666668</v>
          </cell>
          <cell r="Y968">
            <v>18.604166666666668</v>
          </cell>
          <cell r="Z968">
            <v>18.604166666666668</v>
          </cell>
          <cell r="AA968">
            <v>18.604166666666668</v>
          </cell>
          <cell r="AB968">
            <v>18.604166666666668</v>
          </cell>
          <cell r="AC968">
            <v>18.604166666666668</v>
          </cell>
          <cell r="AD968">
            <v>18.604166666666668</v>
          </cell>
          <cell r="AE968">
            <v>18.604166666666668</v>
          </cell>
          <cell r="AF968">
            <v>18.604166666666668</v>
          </cell>
          <cell r="AG968">
            <v>18.604166666666668</v>
          </cell>
          <cell r="AH968">
            <v>223.24999999999997</v>
          </cell>
        </row>
        <row r="969">
          <cell r="V969">
            <v>8.75</v>
          </cell>
          <cell r="W969">
            <v>8.75</v>
          </cell>
          <cell r="X969">
            <v>8.75</v>
          </cell>
          <cell r="Y969">
            <v>8.75</v>
          </cell>
          <cell r="Z969">
            <v>8.75</v>
          </cell>
          <cell r="AA969">
            <v>8.75</v>
          </cell>
          <cell r="AB969">
            <v>8.75</v>
          </cell>
          <cell r="AC969">
            <v>8.75</v>
          </cell>
          <cell r="AD969">
            <v>8.75</v>
          </cell>
          <cell r="AE969">
            <v>8.75</v>
          </cell>
          <cell r="AF969">
            <v>8.75</v>
          </cell>
          <cell r="AG969">
            <v>8.75</v>
          </cell>
          <cell r="AH969">
            <v>105</v>
          </cell>
        </row>
        <row r="970">
          <cell r="V970">
            <v>26.5</v>
          </cell>
          <cell r="W970">
            <v>26.5</v>
          </cell>
          <cell r="X970">
            <v>26.5</v>
          </cell>
          <cell r="Y970">
            <v>26.5</v>
          </cell>
          <cell r="Z970">
            <v>26.5</v>
          </cell>
          <cell r="AA970">
            <v>26.5</v>
          </cell>
          <cell r="AB970">
            <v>26.5</v>
          </cell>
          <cell r="AC970">
            <v>26.5</v>
          </cell>
          <cell r="AD970">
            <v>26.5</v>
          </cell>
          <cell r="AE970">
            <v>26.5</v>
          </cell>
          <cell r="AF970">
            <v>26.5</v>
          </cell>
          <cell r="AG970">
            <v>26.5</v>
          </cell>
          <cell r="AH970">
            <v>318</v>
          </cell>
        </row>
        <row r="971">
          <cell r="V971">
            <v>6.75</v>
          </cell>
          <cell r="W971">
            <v>6.75</v>
          </cell>
          <cell r="X971">
            <v>6.75</v>
          </cell>
          <cell r="Y971">
            <v>6.75</v>
          </cell>
          <cell r="Z971">
            <v>6.75</v>
          </cell>
          <cell r="AA971">
            <v>6.75</v>
          </cell>
          <cell r="AB971">
            <v>6.75</v>
          </cell>
          <cell r="AC971">
            <v>6.75</v>
          </cell>
          <cell r="AD971">
            <v>6.75</v>
          </cell>
          <cell r="AE971">
            <v>6.75</v>
          </cell>
          <cell r="AF971">
            <v>6.75</v>
          </cell>
          <cell r="AG971">
            <v>6.75</v>
          </cell>
          <cell r="AH971">
            <v>81</v>
          </cell>
        </row>
        <row r="972">
          <cell r="V972">
            <v>11.366666666666667</v>
          </cell>
          <cell r="W972">
            <v>11.366666666666667</v>
          </cell>
          <cell r="X972">
            <v>11.366666666666667</v>
          </cell>
          <cell r="Y972">
            <v>11.366666666666667</v>
          </cell>
          <cell r="Z972">
            <v>11.366666666666667</v>
          </cell>
          <cell r="AA972">
            <v>11.366666666666667</v>
          </cell>
          <cell r="AB972">
            <v>11.366666666666667</v>
          </cell>
          <cell r="AC972">
            <v>11.366666666666667</v>
          </cell>
          <cell r="AD972">
            <v>11.366666666666667</v>
          </cell>
          <cell r="AE972">
            <v>11.366666666666667</v>
          </cell>
          <cell r="AF972">
            <v>11.366666666666667</v>
          </cell>
          <cell r="AG972">
            <v>11.366666666666667</v>
          </cell>
          <cell r="AH972">
            <v>136.40000000000003</v>
          </cell>
        </row>
        <row r="973">
          <cell r="V973">
            <v>11.5</v>
          </cell>
          <cell r="W973">
            <v>11.5</v>
          </cell>
          <cell r="X973">
            <v>11.5</v>
          </cell>
          <cell r="Y973">
            <v>11.5</v>
          </cell>
          <cell r="Z973">
            <v>11.5</v>
          </cell>
          <cell r="AA973">
            <v>11.5</v>
          </cell>
          <cell r="AB973">
            <v>11.5</v>
          </cell>
          <cell r="AC973">
            <v>11.5</v>
          </cell>
          <cell r="AD973">
            <v>11.5</v>
          </cell>
          <cell r="AE973">
            <v>11.5</v>
          </cell>
          <cell r="AF973">
            <v>11.5</v>
          </cell>
          <cell r="AG973">
            <v>11.5</v>
          </cell>
          <cell r="AH973">
            <v>138</v>
          </cell>
        </row>
        <row r="974">
          <cell r="V974">
            <v>109.33333333333333</v>
          </cell>
          <cell r="W974">
            <v>109.33333333333333</v>
          </cell>
          <cell r="X974">
            <v>109.33333333333333</v>
          </cell>
          <cell r="Y974">
            <v>109.33333333333333</v>
          </cell>
          <cell r="Z974">
            <v>109.33333333333333</v>
          </cell>
          <cell r="AA974">
            <v>109.33333333333333</v>
          </cell>
          <cell r="AB974">
            <v>109.33333333333333</v>
          </cell>
          <cell r="AC974">
            <v>109.33333333333333</v>
          </cell>
          <cell r="AD974">
            <v>109.33333333333333</v>
          </cell>
          <cell r="AE974">
            <v>109.33333333333333</v>
          </cell>
          <cell r="AF974">
            <v>109.33333333333333</v>
          </cell>
          <cell r="AG974">
            <v>109.33333333333333</v>
          </cell>
          <cell r="AH974">
            <v>1312</v>
          </cell>
        </row>
        <row r="975">
          <cell r="V975">
            <v>5.5</v>
          </cell>
          <cell r="W975">
            <v>5.5</v>
          </cell>
          <cell r="X975">
            <v>5.5</v>
          </cell>
          <cell r="Y975">
            <v>5.5</v>
          </cell>
          <cell r="Z975">
            <v>5.5</v>
          </cell>
          <cell r="AA975">
            <v>5.5</v>
          </cell>
          <cell r="AB975">
            <v>5.5</v>
          </cell>
          <cell r="AC975">
            <v>5.5</v>
          </cell>
          <cell r="AD975">
            <v>5.5</v>
          </cell>
          <cell r="AE975">
            <v>5.5</v>
          </cell>
          <cell r="AF975">
            <v>5.5</v>
          </cell>
          <cell r="AG975">
            <v>5.5</v>
          </cell>
          <cell r="AH975">
            <v>66</v>
          </cell>
        </row>
        <row r="976">
          <cell r="V976">
            <v>9.4499999999999993</v>
          </cell>
          <cell r="W976">
            <v>9.4499999999999993</v>
          </cell>
          <cell r="X976">
            <v>9.4499999999999993</v>
          </cell>
          <cell r="Y976">
            <v>9.4499999999999993</v>
          </cell>
          <cell r="Z976">
            <v>9.4499999999999993</v>
          </cell>
          <cell r="AA976">
            <v>9.4499999999999993</v>
          </cell>
          <cell r="AB976">
            <v>9.4499999999999993</v>
          </cell>
          <cell r="AC976">
            <v>9.4499999999999993</v>
          </cell>
          <cell r="AD976">
            <v>9.4499999999999993</v>
          </cell>
          <cell r="AE976">
            <v>9.4499999999999993</v>
          </cell>
          <cell r="AF976">
            <v>9.4499999999999993</v>
          </cell>
          <cell r="AG976">
            <v>9.4499999999999993</v>
          </cell>
          <cell r="AH976">
            <v>113.40000000000002</v>
          </cell>
        </row>
        <row r="977">
          <cell r="V977">
            <v>108.16666666666667</v>
          </cell>
          <cell r="W977">
            <v>108.16666666666667</v>
          </cell>
          <cell r="X977">
            <v>108.16666666666667</v>
          </cell>
          <cell r="Y977">
            <v>108.16666666666667</v>
          </cell>
          <cell r="Z977">
            <v>108.16666666666667</v>
          </cell>
          <cell r="AA977">
            <v>108.16666666666667</v>
          </cell>
          <cell r="AB977">
            <v>108.16666666666667</v>
          </cell>
          <cell r="AC977">
            <v>108.16666666666667</v>
          </cell>
          <cell r="AD977">
            <v>108.16666666666667</v>
          </cell>
          <cell r="AE977">
            <v>108.16666666666667</v>
          </cell>
          <cell r="AF977">
            <v>108.16666666666667</v>
          </cell>
          <cell r="AG977">
            <v>108.16666666666667</v>
          </cell>
          <cell r="AH977">
            <v>1298</v>
          </cell>
        </row>
        <row r="978">
          <cell r="V978">
            <v>12.777833333333332</v>
          </cell>
          <cell r="W978">
            <v>12.777833333333332</v>
          </cell>
          <cell r="X978">
            <v>12.777833333333332</v>
          </cell>
          <cell r="Y978">
            <v>12.777833333333332</v>
          </cell>
          <cell r="Z978">
            <v>12.777833333333332</v>
          </cell>
          <cell r="AA978">
            <v>12.777833333333332</v>
          </cell>
          <cell r="AB978">
            <v>12.777833333333332</v>
          </cell>
          <cell r="AC978">
            <v>12.777833333333332</v>
          </cell>
          <cell r="AD978">
            <v>12.777833333333332</v>
          </cell>
          <cell r="AE978">
            <v>12.777833333333332</v>
          </cell>
          <cell r="AF978">
            <v>12.777833333333332</v>
          </cell>
          <cell r="AG978">
            <v>12.777833333333332</v>
          </cell>
          <cell r="AH978">
            <v>153.33399999999997</v>
          </cell>
        </row>
        <row r="979">
          <cell r="V979">
            <v>11.333333333333334</v>
          </cell>
          <cell r="W979">
            <v>11.333333333333334</v>
          </cell>
          <cell r="X979">
            <v>11.333333333333334</v>
          </cell>
          <cell r="Y979">
            <v>11.333333333333334</v>
          </cell>
          <cell r="Z979">
            <v>11.333333333333334</v>
          </cell>
          <cell r="AA979">
            <v>11.333333333333334</v>
          </cell>
          <cell r="AB979">
            <v>11.333333333333334</v>
          </cell>
          <cell r="AC979">
            <v>11.333333333333334</v>
          </cell>
          <cell r="AD979">
            <v>11.333333333333334</v>
          </cell>
          <cell r="AE979">
            <v>11.333333333333334</v>
          </cell>
          <cell r="AF979">
            <v>11.333333333333334</v>
          </cell>
          <cell r="AG979">
            <v>11.333333333333334</v>
          </cell>
          <cell r="AH979">
            <v>135.99999999999997</v>
          </cell>
        </row>
        <row r="980">
          <cell r="V980">
            <v>25.5</v>
          </cell>
          <cell r="W980">
            <v>25.5</v>
          </cell>
          <cell r="X980">
            <v>25.5</v>
          </cell>
          <cell r="Y980">
            <v>25.5</v>
          </cell>
          <cell r="Z980">
            <v>25.5</v>
          </cell>
          <cell r="AA980">
            <v>25.5</v>
          </cell>
          <cell r="AB980">
            <v>25.5</v>
          </cell>
          <cell r="AC980">
            <v>25.5</v>
          </cell>
          <cell r="AD980">
            <v>25.5</v>
          </cell>
          <cell r="AE980">
            <v>25.5</v>
          </cell>
          <cell r="AF980">
            <v>25.5</v>
          </cell>
          <cell r="AG980">
            <v>25.5</v>
          </cell>
          <cell r="AH980">
            <v>306</v>
          </cell>
        </row>
        <row r="981">
          <cell r="V981">
            <v>68</v>
          </cell>
          <cell r="W981">
            <v>68</v>
          </cell>
          <cell r="X981">
            <v>68</v>
          </cell>
          <cell r="Y981">
            <v>68</v>
          </cell>
          <cell r="Z981">
            <v>68</v>
          </cell>
          <cell r="AA981">
            <v>68</v>
          </cell>
          <cell r="AB981">
            <v>68</v>
          </cell>
          <cell r="AC981">
            <v>68</v>
          </cell>
          <cell r="AD981">
            <v>68</v>
          </cell>
          <cell r="AE981">
            <v>68</v>
          </cell>
          <cell r="AF981">
            <v>68</v>
          </cell>
          <cell r="AG981">
            <v>68</v>
          </cell>
          <cell r="AH981">
            <v>816</v>
          </cell>
        </row>
        <row r="982">
          <cell r="V982">
            <v>64</v>
          </cell>
          <cell r="W982">
            <v>64</v>
          </cell>
          <cell r="X982">
            <v>64</v>
          </cell>
          <cell r="Y982">
            <v>64</v>
          </cell>
          <cell r="Z982">
            <v>64</v>
          </cell>
          <cell r="AA982">
            <v>64</v>
          </cell>
          <cell r="AB982">
            <v>64</v>
          </cell>
          <cell r="AC982">
            <v>64</v>
          </cell>
          <cell r="AD982">
            <v>64</v>
          </cell>
          <cell r="AE982">
            <v>64</v>
          </cell>
          <cell r="AF982">
            <v>64</v>
          </cell>
          <cell r="AG982">
            <v>64</v>
          </cell>
          <cell r="AH982">
            <v>768</v>
          </cell>
        </row>
        <row r="983">
          <cell r="V983">
            <v>38</v>
          </cell>
          <cell r="W983">
            <v>38</v>
          </cell>
          <cell r="X983">
            <v>38</v>
          </cell>
          <cell r="Y983">
            <v>38</v>
          </cell>
          <cell r="Z983">
            <v>38</v>
          </cell>
          <cell r="AA983">
            <v>38</v>
          </cell>
          <cell r="AB983">
            <v>38</v>
          </cell>
          <cell r="AC983">
            <v>38</v>
          </cell>
          <cell r="AD983">
            <v>38</v>
          </cell>
          <cell r="AE983">
            <v>38</v>
          </cell>
          <cell r="AF983">
            <v>38</v>
          </cell>
          <cell r="AG983">
            <v>38</v>
          </cell>
          <cell r="AH983">
            <v>456</v>
          </cell>
        </row>
        <row r="984">
          <cell r="V984">
            <v>16.666666666666668</v>
          </cell>
          <cell r="W984">
            <v>16.666666666666668</v>
          </cell>
          <cell r="X984">
            <v>16.666666666666668</v>
          </cell>
          <cell r="Y984">
            <v>16.666666666666668</v>
          </cell>
          <cell r="Z984">
            <v>16.666666666666668</v>
          </cell>
          <cell r="AA984">
            <v>16.666666666666668</v>
          </cell>
          <cell r="AB984">
            <v>16.666666666666668</v>
          </cell>
          <cell r="AC984">
            <v>16.666666666666668</v>
          </cell>
          <cell r="AD984">
            <v>16.666666666666668</v>
          </cell>
          <cell r="AE984">
            <v>16.666666666666668</v>
          </cell>
          <cell r="AF984">
            <v>16.666666666666668</v>
          </cell>
          <cell r="AG984">
            <v>16.666666666666668</v>
          </cell>
          <cell r="AH984">
            <v>199.99999999999997</v>
          </cell>
        </row>
        <row r="985"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</row>
        <row r="986"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</row>
        <row r="987"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</row>
        <row r="988">
          <cell r="V988">
            <v>293.76506499999999</v>
          </cell>
          <cell r="W988">
            <v>293.76506499999999</v>
          </cell>
          <cell r="X988">
            <v>293.76506499999999</v>
          </cell>
          <cell r="Y988">
            <v>293.76506499999999</v>
          </cell>
          <cell r="Z988">
            <v>293.76506499999999</v>
          </cell>
          <cell r="AA988">
            <v>293.76506499999999</v>
          </cell>
          <cell r="AB988">
            <v>293.76506499999999</v>
          </cell>
          <cell r="AC988">
            <v>293.76506499999999</v>
          </cell>
          <cell r="AD988">
            <v>293.76506499999999</v>
          </cell>
          <cell r="AE988">
            <v>293.76506499999999</v>
          </cell>
          <cell r="AF988">
            <v>293.76506499999999</v>
          </cell>
          <cell r="AG988">
            <v>293.76506499999999</v>
          </cell>
          <cell r="AH988">
            <v>3525.1807800000001</v>
          </cell>
        </row>
        <row r="991">
          <cell r="V991">
            <v>2344.6278983333332</v>
          </cell>
          <cell r="W991">
            <v>2344.6378983333334</v>
          </cell>
          <cell r="X991">
            <v>2344.6378983333334</v>
          </cell>
          <cell r="Y991">
            <v>2344.6378983333334</v>
          </cell>
          <cell r="Z991">
            <v>2344.6378983333334</v>
          </cell>
          <cell r="AA991">
            <v>2344.6378983333334</v>
          </cell>
          <cell r="AB991">
            <v>2344.6378983333334</v>
          </cell>
          <cell r="AC991">
            <v>2344.6378983333334</v>
          </cell>
          <cell r="AD991">
            <v>2344.6378983333334</v>
          </cell>
          <cell r="AE991">
            <v>2344.6378983333334</v>
          </cell>
          <cell r="AF991">
            <v>2344.6378983333334</v>
          </cell>
          <cell r="AG991">
            <v>2344.6378983333334</v>
          </cell>
          <cell r="AH991">
            <v>28135.644780000002</v>
          </cell>
        </row>
        <row r="992">
          <cell r="V992">
            <v>833.33333333333337</v>
          </cell>
          <cell r="W992">
            <v>833.33333333333337</v>
          </cell>
          <cell r="X992">
            <v>833.33333333333337</v>
          </cell>
          <cell r="Y992">
            <v>833.33333333333337</v>
          </cell>
          <cell r="AH992">
            <v>3333.3333333333335</v>
          </cell>
        </row>
        <row r="993">
          <cell r="V993">
            <v>833.33333333333337</v>
          </cell>
          <cell r="W993">
            <v>833.33333333333337</v>
          </cell>
          <cell r="X993">
            <v>833.33333333333337</v>
          </cell>
          <cell r="Y993">
            <v>833.33333333333337</v>
          </cell>
          <cell r="Z993">
            <v>833.33333333333337</v>
          </cell>
          <cell r="AA993">
            <v>833.33333333333337</v>
          </cell>
          <cell r="AB993">
            <v>833.33333333333337</v>
          </cell>
          <cell r="AC993">
            <v>833.33333333333337</v>
          </cell>
          <cell r="AD993">
            <v>833.33333333333337</v>
          </cell>
          <cell r="AE993">
            <v>833.33333333333337</v>
          </cell>
          <cell r="AF993">
            <v>833.33333333333337</v>
          </cell>
          <cell r="AG993">
            <v>833.33333333333337</v>
          </cell>
          <cell r="AH993">
            <v>10000</v>
          </cell>
        </row>
        <row r="995">
          <cell r="V995">
            <v>1666.6666666666667</v>
          </cell>
          <cell r="W995">
            <v>1666.6666666666667</v>
          </cell>
          <cell r="X995">
            <v>1666.6666666666667</v>
          </cell>
          <cell r="Y995">
            <v>1666.6666666666667</v>
          </cell>
          <cell r="Z995">
            <v>833.33333333333337</v>
          </cell>
          <cell r="AA995">
            <v>833.33333333333337</v>
          </cell>
          <cell r="AB995">
            <v>833.33333333333337</v>
          </cell>
          <cell r="AC995">
            <v>833.33333333333337</v>
          </cell>
          <cell r="AD995">
            <v>833.33333333333337</v>
          </cell>
          <cell r="AE995">
            <v>833.33333333333337</v>
          </cell>
          <cell r="AF995">
            <v>833.33333333333337</v>
          </cell>
          <cell r="AG995">
            <v>833.33333333333337</v>
          </cell>
          <cell r="AH995">
            <v>13333.333333333334</v>
          </cell>
        </row>
        <row r="996"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</row>
        <row r="997"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</row>
        <row r="998"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</row>
        <row r="999"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</row>
        <row r="1000"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</row>
        <row r="1001"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</row>
        <row r="1002"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</row>
        <row r="1003">
          <cell r="V1003">
            <v>9317.5181627777747</v>
          </cell>
          <cell r="W1003">
            <v>9313.2781627777695</v>
          </cell>
          <cell r="X1003">
            <v>8488.2598294444433</v>
          </cell>
          <cell r="Y1003">
            <v>8407.5998294444435</v>
          </cell>
          <cell r="Z1003">
            <v>7397.9998294444422</v>
          </cell>
          <cell r="AA1003">
            <v>7397.9998294444422</v>
          </cell>
          <cell r="AB1003">
            <v>7397.9964961111091</v>
          </cell>
          <cell r="AC1003">
            <v>7236.5164961111095</v>
          </cell>
          <cell r="AD1003">
            <v>7236.5163294444428</v>
          </cell>
          <cell r="AE1003">
            <v>6983.1263294444443</v>
          </cell>
          <cell r="AF1003">
            <v>6983.1263294444443</v>
          </cell>
          <cell r="AG1003">
            <v>6737.4068294444432</v>
          </cell>
          <cell r="AH1003">
            <v>92897.344453333353</v>
          </cell>
        </row>
        <row r="1007"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</row>
        <row r="1008"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</row>
        <row r="1009"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</row>
        <row r="1010"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</row>
        <row r="1011"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</row>
        <row r="1012"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</row>
        <row r="1013"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</row>
        <row r="1014"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</row>
        <row r="1015"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</row>
        <row r="1016"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</row>
        <row r="1017"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</row>
        <row r="1018"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</row>
        <row r="1019"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</row>
        <row r="1020"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</row>
        <row r="1021"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</row>
        <row r="1022"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</row>
        <row r="1023"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</row>
        <row r="1024"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</row>
        <row r="1025"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</row>
        <row r="1026"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</row>
        <row r="1027"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</row>
        <row r="1028"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</row>
        <row r="1029"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</row>
        <row r="1030"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</row>
        <row r="1031"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</row>
        <row r="1032"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</row>
        <row r="1033"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</row>
        <row r="1034"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</row>
        <row r="1035"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</row>
        <row r="1036"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</row>
        <row r="1037"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</row>
        <row r="1038">
          <cell r="V1038">
            <v>60.416666666666664</v>
          </cell>
          <cell r="W1038">
            <v>60.416666666666664</v>
          </cell>
          <cell r="X1038">
            <v>60.416666666666664</v>
          </cell>
          <cell r="Y1038">
            <v>60.416666666666664</v>
          </cell>
          <cell r="Z1038">
            <v>60.416666666666664</v>
          </cell>
          <cell r="AA1038">
            <v>60.416666666666664</v>
          </cell>
          <cell r="AB1038">
            <v>60.416666666666664</v>
          </cell>
          <cell r="AC1038">
            <v>60.416666666666664</v>
          </cell>
          <cell r="AD1038">
            <v>60.416666666666664</v>
          </cell>
          <cell r="AE1038">
            <v>60.416666666666664</v>
          </cell>
          <cell r="AF1038">
            <v>60.416666666666664</v>
          </cell>
          <cell r="AG1038">
            <v>60.416666666666664</v>
          </cell>
          <cell r="AH1038">
            <v>724.99999999999989</v>
          </cell>
        </row>
        <row r="1039">
          <cell r="V1039">
            <v>72.3</v>
          </cell>
          <cell r="W1039">
            <v>72.3</v>
          </cell>
          <cell r="X1039">
            <v>72.3</v>
          </cell>
          <cell r="Y1039">
            <v>72.3</v>
          </cell>
          <cell r="Z1039">
            <v>72.3</v>
          </cell>
          <cell r="AA1039">
            <v>72.3</v>
          </cell>
          <cell r="AB1039">
            <v>72.3</v>
          </cell>
          <cell r="AC1039">
            <v>72.3</v>
          </cell>
          <cell r="AD1039">
            <v>72.3</v>
          </cell>
          <cell r="AE1039">
            <v>72.3</v>
          </cell>
          <cell r="AF1039">
            <v>72.3</v>
          </cell>
          <cell r="AG1039">
            <v>72.3</v>
          </cell>
          <cell r="AH1039">
            <v>867.5999999999998</v>
          </cell>
        </row>
        <row r="1040">
          <cell r="V1040">
            <v>23.416666666666668</v>
          </cell>
          <cell r="W1040">
            <v>23.416666666666668</v>
          </cell>
          <cell r="X1040">
            <v>23.416666666666668</v>
          </cell>
          <cell r="Y1040">
            <v>23.416666666666668</v>
          </cell>
          <cell r="Z1040">
            <v>23.416666666666668</v>
          </cell>
          <cell r="AA1040">
            <v>23.416666666666668</v>
          </cell>
          <cell r="AB1040">
            <v>23.42</v>
          </cell>
          <cell r="AC1040">
            <v>23.416666666666668</v>
          </cell>
          <cell r="AD1040">
            <v>23.416666666666668</v>
          </cell>
          <cell r="AE1040">
            <v>23.416666666666668</v>
          </cell>
          <cell r="AF1040">
            <v>23.416666666666668</v>
          </cell>
          <cell r="AG1040">
            <v>23.416666666666668</v>
          </cell>
          <cell r="AH1040">
            <v>281.00333333333333</v>
          </cell>
        </row>
        <row r="1041">
          <cell r="V1041">
            <v>0</v>
          </cell>
          <cell r="W1041">
            <v>0</v>
          </cell>
          <cell r="X1041">
            <v>5.3349166666666674</v>
          </cell>
          <cell r="Y1041">
            <v>5.3349166666666674</v>
          </cell>
          <cell r="Z1041">
            <v>5.3349166666666674</v>
          </cell>
          <cell r="AA1041">
            <v>5.3349166666666674</v>
          </cell>
          <cell r="AB1041">
            <v>5.3349166666666674</v>
          </cell>
          <cell r="AC1041">
            <v>5.3349166666666674</v>
          </cell>
          <cell r="AD1041">
            <v>5.3349166666666674</v>
          </cell>
          <cell r="AE1041">
            <v>5.3349166666666674</v>
          </cell>
          <cell r="AF1041">
            <v>5.3349166666666674</v>
          </cell>
          <cell r="AG1041">
            <v>5.3349166666666674</v>
          </cell>
          <cell r="AH1041">
            <v>53.349166666666662</v>
          </cell>
        </row>
        <row r="1042"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71.512583333333339</v>
          </cell>
          <cell r="AA1042">
            <v>71.512583333333339</v>
          </cell>
          <cell r="AB1042">
            <v>71.512583333333339</v>
          </cell>
          <cell r="AC1042">
            <v>71.512583333333339</v>
          </cell>
          <cell r="AD1042">
            <v>71.512583333333339</v>
          </cell>
          <cell r="AE1042">
            <v>71.512583333333339</v>
          </cell>
          <cell r="AF1042">
            <v>71.512583333333339</v>
          </cell>
          <cell r="AG1042">
            <v>71.512583333333339</v>
          </cell>
          <cell r="AH1042">
            <v>572.10066666666671</v>
          </cell>
        </row>
        <row r="1043"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45.193333333333328</v>
          </cell>
          <cell r="AA1043">
            <v>45.193333333333328</v>
          </cell>
          <cell r="AB1043">
            <v>45.193333333333328</v>
          </cell>
          <cell r="AC1043">
            <v>45.193333333333328</v>
          </cell>
          <cell r="AD1043">
            <v>45.193333333333328</v>
          </cell>
          <cell r="AE1043">
            <v>45.193333333333328</v>
          </cell>
          <cell r="AF1043">
            <v>45.193333333333328</v>
          </cell>
          <cell r="AG1043">
            <v>45.193333333333328</v>
          </cell>
          <cell r="AH1043">
            <v>361.54666666666662</v>
          </cell>
        </row>
        <row r="1045">
          <cell r="V1045">
            <v>156.13333333333333</v>
          </cell>
          <cell r="W1045">
            <v>156.13333333333333</v>
          </cell>
          <cell r="X1045">
            <v>161.46824999999998</v>
          </cell>
          <cell r="Y1045">
            <v>161.46824999999998</v>
          </cell>
          <cell r="Z1045">
            <v>278.17416666666668</v>
          </cell>
          <cell r="AA1045">
            <v>278.17416666666668</v>
          </cell>
          <cell r="AB1045">
            <v>278.17750000000001</v>
          </cell>
          <cell r="AC1045">
            <v>278.17416666666668</v>
          </cell>
          <cell r="AD1045">
            <v>278.17416666666668</v>
          </cell>
          <cell r="AE1045">
            <v>278.17416666666668</v>
          </cell>
          <cell r="AF1045">
            <v>278.17416666666668</v>
          </cell>
          <cell r="AG1045">
            <v>278.17416666666668</v>
          </cell>
          <cell r="AH1045">
            <v>2860.5998333333332</v>
          </cell>
        </row>
        <row r="1046"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</row>
        <row r="1047">
          <cell r="V1047">
            <v>651.58766666666668</v>
          </cell>
          <cell r="W1047">
            <v>651.58766666666668</v>
          </cell>
          <cell r="X1047">
            <v>651.58766666666668</v>
          </cell>
          <cell r="Y1047">
            <v>651.58766666666668</v>
          </cell>
          <cell r="Z1047">
            <v>651.58766666666668</v>
          </cell>
          <cell r="AA1047">
            <v>651.58766666666668</v>
          </cell>
          <cell r="AB1047">
            <v>651.58766666666668</v>
          </cell>
          <cell r="AC1047">
            <v>651.58766666666668</v>
          </cell>
          <cell r="AD1047">
            <v>651.58766666666668</v>
          </cell>
          <cell r="AE1047">
            <v>651.58766666666668</v>
          </cell>
          <cell r="AF1047">
            <v>651.58766666666668</v>
          </cell>
          <cell r="AG1047">
            <v>651.58766666666668</v>
          </cell>
          <cell r="AH1047">
            <v>7819.0519999999988</v>
          </cell>
        </row>
        <row r="1048"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</row>
        <row r="1049">
          <cell r="V1049">
            <v>651.58766666666668</v>
          </cell>
          <cell r="W1049">
            <v>651.58766666666668</v>
          </cell>
          <cell r="X1049">
            <v>651.58766666666668</v>
          </cell>
          <cell r="Y1049">
            <v>651.58766666666668</v>
          </cell>
          <cell r="Z1049">
            <v>651.58766666666668</v>
          </cell>
          <cell r="AA1049">
            <v>651.58766666666668</v>
          </cell>
          <cell r="AB1049">
            <v>651.58766666666668</v>
          </cell>
          <cell r="AC1049">
            <v>651.58766666666668</v>
          </cell>
          <cell r="AD1049">
            <v>651.58766666666668</v>
          </cell>
          <cell r="AE1049">
            <v>651.58766666666668</v>
          </cell>
          <cell r="AF1049">
            <v>651.58766666666668</v>
          </cell>
          <cell r="AG1049">
            <v>651.58766666666668</v>
          </cell>
          <cell r="AH1049">
            <v>7819.0519999999988</v>
          </cell>
        </row>
        <row r="1051">
          <cell r="V1051">
            <v>32.416666666666664</v>
          </cell>
          <cell r="W1051">
            <v>32.416666666666664</v>
          </cell>
          <cell r="X1051">
            <v>32.416666666666664</v>
          </cell>
          <cell r="Y1051">
            <v>32.416666666666664</v>
          </cell>
          <cell r="Z1051">
            <v>32.416666666666664</v>
          </cell>
          <cell r="AA1051">
            <v>32.416666666666664</v>
          </cell>
          <cell r="AB1051">
            <v>32.416666666666664</v>
          </cell>
          <cell r="AC1051">
            <v>32.416666666666664</v>
          </cell>
          <cell r="AD1051">
            <v>32.416666666666664</v>
          </cell>
          <cell r="AE1051">
            <v>32.416666666666664</v>
          </cell>
          <cell r="AF1051">
            <v>32.416666666666664</v>
          </cell>
          <cell r="AG1051">
            <v>32.416666666666664</v>
          </cell>
          <cell r="AH1051">
            <v>389.00000000000006</v>
          </cell>
        </row>
        <row r="1053">
          <cell r="V1053">
            <v>32.416666666666664</v>
          </cell>
          <cell r="W1053">
            <v>32.416666666666664</v>
          </cell>
          <cell r="X1053">
            <v>32.416666666666664</v>
          </cell>
          <cell r="Y1053">
            <v>32.416666666666664</v>
          </cell>
          <cell r="Z1053">
            <v>32.416666666666664</v>
          </cell>
          <cell r="AA1053">
            <v>32.416666666666664</v>
          </cell>
          <cell r="AB1053">
            <v>32.416666666666664</v>
          </cell>
          <cell r="AC1053">
            <v>32.416666666666664</v>
          </cell>
          <cell r="AD1053">
            <v>32.416666666666664</v>
          </cell>
          <cell r="AE1053">
            <v>32.416666666666664</v>
          </cell>
          <cell r="AF1053">
            <v>32.416666666666664</v>
          </cell>
          <cell r="AG1053">
            <v>32.416666666666664</v>
          </cell>
          <cell r="AH1053">
            <v>389.00000000000006</v>
          </cell>
        </row>
        <row r="1054"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</row>
        <row r="1055"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</row>
        <row r="1056"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</row>
        <row r="1057"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</row>
        <row r="1058"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</row>
        <row r="1059"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</row>
        <row r="1060"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</row>
        <row r="1061"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</row>
        <row r="1062"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</row>
        <row r="1063"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</row>
        <row r="1064"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</row>
        <row r="1065"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</row>
        <row r="1066"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</row>
        <row r="1067"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</row>
        <row r="1068"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</row>
        <row r="1069"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</row>
        <row r="1070"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</row>
        <row r="1071"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</row>
        <row r="1072"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</row>
        <row r="1073"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</row>
        <row r="1074"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</row>
        <row r="1075"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</row>
        <row r="1076"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</row>
        <row r="1077"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</row>
        <row r="1078"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</row>
        <row r="1079"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</row>
        <row r="1080"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</row>
        <row r="1081"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</row>
        <row r="1082"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</row>
        <row r="1083"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</row>
        <row r="1084"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</row>
        <row r="1085">
          <cell r="V1085">
            <v>150</v>
          </cell>
          <cell r="W1085">
            <v>150</v>
          </cell>
          <cell r="X1085">
            <v>150</v>
          </cell>
          <cell r="Y1085">
            <v>150</v>
          </cell>
          <cell r="Z1085">
            <v>150</v>
          </cell>
          <cell r="AA1085">
            <v>150</v>
          </cell>
          <cell r="AB1085">
            <v>150</v>
          </cell>
          <cell r="AC1085">
            <v>150</v>
          </cell>
          <cell r="AD1085">
            <v>150</v>
          </cell>
          <cell r="AE1085">
            <v>150</v>
          </cell>
          <cell r="AF1085">
            <v>150</v>
          </cell>
          <cell r="AG1085">
            <v>150</v>
          </cell>
          <cell r="AH1085">
            <v>1800</v>
          </cell>
        </row>
        <row r="1086">
          <cell r="V1086">
            <v>22.666666666666668</v>
          </cell>
          <cell r="W1086">
            <v>22.666666666666668</v>
          </cell>
          <cell r="X1086">
            <v>22.666666666666668</v>
          </cell>
          <cell r="Y1086">
            <v>22.666666666666668</v>
          </cell>
          <cell r="Z1086">
            <v>22.666666666666668</v>
          </cell>
          <cell r="AA1086">
            <v>22.666666666666668</v>
          </cell>
          <cell r="AB1086">
            <v>22.666666666666668</v>
          </cell>
          <cell r="AC1086">
            <v>22.666666666666668</v>
          </cell>
          <cell r="AD1086">
            <v>22.666666666666668</v>
          </cell>
          <cell r="AE1086">
            <v>22.666666666666668</v>
          </cell>
          <cell r="AF1086">
            <v>22.666666666666668</v>
          </cell>
          <cell r="AG1086">
            <v>22.666666666666668</v>
          </cell>
          <cell r="AH1086">
            <v>271.99999999999994</v>
          </cell>
        </row>
        <row r="1087">
          <cell r="V1087">
            <v>22.666666666666668</v>
          </cell>
          <cell r="W1087">
            <v>22.666666666666668</v>
          </cell>
          <cell r="X1087">
            <v>22.666666666666668</v>
          </cell>
          <cell r="Y1087">
            <v>22.666666666666668</v>
          </cell>
          <cell r="Z1087">
            <v>22.666666666666668</v>
          </cell>
          <cell r="AA1087">
            <v>22.666666666666668</v>
          </cell>
          <cell r="AB1087">
            <v>22.666666666666668</v>
          </cell>
          <cell r="AC1087">
            <v>22.666666666666668</v>
          </cell>
          <cell r="AD1087">
            <v>22.666666666666668</v>
          </cell>
          <cell r="AE1087">
            <v>22.666666666666668</v>
          </cell>
          <cell r="AF1087">
            <v>22.666666666666668</v>
          </cell>
          <cell r="AG1087">
            <v>22.666666666666668</v>
          </cell>
          <cell r="AH1087">
            <v>271.99999999999994</v>
          </cell>
        </row>
        <row r="1088">
          <cell r="V1088">
            <v>12.689333333333334</v>
          </cell>
          <cell r="W1088">
            <v>12.689333333333334</v>
          </cell>
          <cell r="X1088">
            <v>12.689333333333334</v>
          </cell>
          <cell r="Y1088">
            <v>12.689333333333334</v>
          </cell>
          <cell r="Z1088">
            <v>12.689333333333334</v>
          </cell>
          <cell r="AA1088">
            <v>12.689333333333334</v>
          </cell>
          <cell r="AB1088">
            <v>12.689333333333334</v>
          </cell>
          <cell r="AC1088">
            <v>12.689333333333334</v>
          </cell>
          <cell r="AD1088">
            <v>12.689333333333334</v>
          </cell>
          <cell r="AE1088">
            <v>12.689333333333334</v>
          </cell>
          <cell r="AF1088">
            <v>12.689333333333334</v>
          </cell>
          <cell r="AG1088">
            <v>12.689333333333334</v>
          </cell>
          <cell r="AH1088">
            <v>152.27200000000002</v>
          </cell>
        </row>
        <row r="1089">
          <cell r="V1089">
            <v>2.9227500000000002</v>
          </cell>
          <cell r="W1089">
            <v>2.9227500000000002</v>
          </cell>
          <cell r="X1089">
            <v>2.9227500000000002</v>
          </cell>
          <cell r="Y1089">
            <v>2.9227500000000002</v>
          </cell>
          <cell r="Z1089">
            <v>2.9227500000000002</v>
          </cell>
          <cell r="AA1089">
            <v>2.9227500000000002</v>
          </cell>
          <cell r="AB1089">
            <v>2.9227500000000002</v>
          </cell>
          <cell r="AC1089">
            <v>2.9227500000000002</v>
          </cell>
          <cell r="AD1089">
            <v>2.9227500000000002</v>
          </cell>
          <cell r="AE1089">
            <v>2.9227500000000002</v>
          </cell>
          <cell r="AF1089">
            <v>2.9227500000000002</v>
          </cell>
          <cell r="AG1089">
            <v>2.9227500000000002</v>
          </cell>
          <cell r="AH1089">
            <v>35.073</v>
          </cell>
        </row>
        <row r="1090">
          <cell r="V1090">
            <v>0.34566666666666662</v>
          </cell>
          <cell r="W1090">
            <v>0.34566666666666662</v>
          </cell>
          <cell r="X1090">
            <v>0.34566666666666662</v>
          </cell>
          <cell r="Y1090">
            <v>0.34566666666666662</v>
          </cell>
          <cell r="Z1090">
            <v>0.34566666666666662</v>
          </cell>
          <cell r="AA1090">
            <v>0.34566666666666662</v>
          </cell>
          <cell r="AB1090">
            <v>0.34566666666666662</v>
          </cell>
          <cell r="AC1090">
            <v>0.34566666666666662</v>
          </cell>
          <cell r="AD1090">
            <v>0.34566666666666662</v>
          </cell>
          <cell r="AE1090">
            <v>0.34566666666666662</v>
          </cell>
          <cell r="AF1090">
            <v>0.34566666666666662</v>
          </cell>
          <cell r="AG1090">
            <v>0.34566666666666662</v>
          </cell>
          <cell r="AH1090">
            <v>4.1480000000000006</v>
          </cell>
        </row>
        <row r="1091">
          <cell r="V1091">
            <v>0.8138333333333333</v>
          </cell>
          <cell r="W1091">
            <v>0.8138333333333333</v>
          </cell>
          <cell r="X1091">
            <v>0.8138333333333333</v>
          </cell>
          <cell r="Y1091">
            <v>0.8138333333333333</v>
          </cell>
          <cell r="Z1091">
            <v>0.8138333333333333</v>
          </cell>
          <cell r="AA1091">
            <v>0.8138333333333333</v>
          </cell>
          <cell r="AB1091">
            <v>0.8138333333333333</v>
          </cell>
          <cell r="AC1091">
            <v>0.8138333333333333</v>
          </cell>
          <cell r="AD1091">
            <v>0.8138333333333333</v>
          </cell>
          <cell r="AE1091">
            <v>0.8138333333333333</v>
          </cell>
          <cell r="AF1091">
            <v>0.8138333333333333</v>
          </cell>
          <cell r="AG1091">
            <v>0.8138333333333333</v>
          </cell>
          <cell r="AH1091">
            <v>9.766</v>
          </cell>
        </row>
        <row r="1092">
          <cell r="V1092">
            <v>8.3333333333333339</v>
          </cell>
          <cell r="W1092">
            <v>8.3333333333333339</v>
          </cell>
          <cell r="X1092">
            <v>8.3333333333333339</v>
          </cell>
          <cell r="Y1092">
            <v>8.3333333333333339</v>
          </cell>
          <cell r="Z1092">
            <v>8.3333333333333339</v>
          </cell>
          <cell r="AA1092">
            <v>8.3333333333333339</v>
          </cell>
          <cell r="AB1092">
            <v>8.3333333333333339</v>
          </cell>
          <cell r="AC1092">
            <v>8.3333333333333339</v>
          </cell>
          <cell r="AD1092">
            <v>8.3333333333333339</v>
          </cell>
          <cell r="AE1092">
            <v>8.3333333333333339</v>
          </cell>
          <cell r="AF1092">
            <v>8.3333333333333339</v>
          </cell>
          <cell r="AG1092">
            <v>8.3333333333333339</v>
          </cell>
          <cell r="AH1092">
            <v>99.999999999999986</v>
          </cell>
        </row>
        <row r="1093">
          <cell r="V1093">
            <v>21.816666666666666</v>
          </cell>
          <cell r="W1093">
            <v>21.816666666666666</v>
          </cell>
          <cell r="X1093">
            <v>21.816666666666666</v>
          </cell>
          <cell r="Y1093">
            <v>21.816666666666666</v>
          </cell>
          <cell r="Z1093">
            <v>21.816666666666666</v>
          </cell>
          <cell r="AA1093">
            <v>21.816666666666666</v>
          </cell>
          <cell r="AB1093">
            <v>21.816666666666666</v>
          </cell>
          <cell r="AC1093">
            <v>21.816666666666666</v>
          </cell>
          <cell r="AD1093">
            <v>21.816666666666666</v>
          </cell>
          <cell r="AE1093">
            <v>21.816666666666666</v>
          </cell>
          <cell r="AF1093">
            <v>21.816666666666666</v>
          </cell>
          <cell r="AG1093">
            <v>21.816666666666666</v>
          </cell>
          <cell r="AH1093">
            <v>261.8</v>
          </cell>
        </row>
        <row r="1094">
          <cell r="V1094">
            <v>167.87224999999998</v>
          </cell>
          <cell r="W1094">
            <v>167.87224999999998</v>
          </cell>
          <cell r="X1094">
            <v>167.87224999999998</v>
          </cell>
          <cell r="Y1094">
            <v>167.87224999999998</v>
          </cell>
          <cell r="Z1094">
            <v>167.87224999999998</v>
          </cell>
          <cell r="AA1094">
            <v>167.87224999999998</v>
          </cell>
          <cell r="AB1094">
            <v>167.87224999999998</v>
          </cell>
          <cell r="AC1094">
            <v>167.87224999999998</v>
          </cell>
          <cell r="AD1094">
            <v>167.87224999999998</v>
          </cell>
          <cell r="AE1094">
            <v>167.87224999999998</v>
          </cell>
          <cell r="AF1094">
            <v>167.87224999999998</v>
          </cell>
          <cell r="AG1094">
            <v>167.87224999999998</v>
          </cell>
          <cell r="AH1094">
            <v>2014.4669999999994</v>
          </cell>
        </row>
        <row r="1095">
          <cell r="V1095">
            <v>788.18675000000007</v>
          </cell>
          <cell r="W1095">
            <v>788.18675000000007</v>
          </cell>
          <cell r="X1095">
            <v>788.18675000000007</v>
          </cell>
          <cell r="Y1095">
            <v>788.18675000000007</v>
          </cell>
          <cell r="Z1095">
            <v>788.18675000000007</v>
          </cell>
          <cell r="AA1095">
            <v>788.18675000000007</v>
          </cell>
          <cell r="AB1095">
            <v>788.18675000000007</v>
          </cell>
          <cell r="AC1095">
            <v>788.18675000000007</v>
          </cell>
          <cell r="AD1095">
            <v>788.18675000000007</v>
          </cell>
          <cell r="AE1095">
            <v>788.18675000000007</v>
          </cell>
          <cell r="AF1095">
            <v>788.18675000000007</v>
          </cell>
          <cell r="AG1095">
            <v>788.18675000000007</v>
          </cell>
          <cell r="AH1095">
            <v>9458.241</v>
          </cell>
        </row>
        <row r="1096">
          <cell r="V1096">
            <v>6.2458333333333336</v>
          </cell>
          <cell r="W1096">
            <v>6.2458333333333336</v>
          </cell>
          <cell r="X1096">
            <v>6.2458333333333336</v>
          </cell>
          <cell r="Y1096">
            <v>6.2458333333333336</v>
          </cell>
          <cell r="Z1096">
            <v>6.2458333333333336</v>
          </cell>
          <cell r="AA1096">
            <v>6.2458333333333336</v>
          </cell>
          <cell r="AB1096">
            <v>6.2458333333333336</v>
          </cell>
          <cell r="AC1096">
            <v>6.2458333333333336</v>
          </cell>
          <cell r="AD1096">
            <v>6.2458333333333336</v>
          </cell>
          <cell r="AE1096">
            <v>6.2458333333333336</v>
          </cell>
          <cell r="AF1096">
            <v>6.2458333333333336</v>
          </cell>
          <cell r="AG1096">
            <v>6.2458333333333336</v>
          </cell>
          <cell r="AH1096">
            <v>74.950000000000017</v>
          </cell>
        </row>
        <row r="1097">
          <cell r="V1097">
            <v>177.11216666666667</v>
          </cell>
          <cell r="W1097">
            <v>177.11216666666667</v>
          </cell>
          <cell r="X1097">
            <v>177.11216666666667</v>
          </cell>
          <cell r="Y1097">
            <v>177.11216666666667</v>
          </cell>
          <cell r="Z1097">
            <v>177.11216666666667</v>
          </cell>
          <cell r="AA1097">
            <v>177.11216666666667</v>
          </cell>
          <cell r="AB1097">
            <v>177.11216666666667</v>
          </cell>
          <cell r="AC1097">
            <v>177.11216666666667</v>
          </cell>
          <cell r="AD1097">
            <v>177.11216666666667</v>
          </cell>
          <cell r="AE1097">
            <v>177.11216666666667</v>
          </cell>
          <cell r="AF1097">
            <v>177.11216666666667</v>
          </cell>
          <cell r="AG1097">
            <v>177.11216666666667</v>
          </cell>
          <cell r="AH1097">
            <v>2125.3460000000005</v>
          </cell>
        </row>
        <row r="1098">
          <cell r="V1098">
            <v>17.316666666666666</v>
          </cell>
          <cell r="W1098">
            <v>17.316666666666666</v>
          </cell>
          <cell r="X1098">
            <v>17.316666666666666</v>
          </cell>
          <cell r="Y1098">
            <v>17.316666666666666</v>
          </cell>
          <cell r="Z1098">
            <v>17.316666666666666</v>
          </cell>
          <cell r="AA1098">
            <v>17.316666666666666</v>
          </cell>
          <cell r="AB1098">
            <v>17.316666666666666</v>
          </cell>
          <cell r="AC1098">
            <v>17.316666666666666</v>
          </cell>
          <cell r="AD1098">
            <v>17.316666666666666</v>
          </cell>
          <cell r="AE1098">
            <v>17.316666666666666</v>
          </cell>
          <cell r="AF1098">
            <v>17.316666666666666</v>
          </cell>
          <cell r="AG1098">
            <v>17.316666666666666</v>
          </cell>
          <cell r="AH1098">
            <v>207.79999999999998</v>
          </cell>
        </row>
        <row r="1099">
          <cell r="V1099">
            <v>0</v>
          </cell>
          <cell r="W1099">
            <v>10.604166666666666</v>
          </cell>
          <cell r="X1099">
            <v>10.604166666666666</v>
          </cell>
          <cell r="Y1099">
            <v>10.604166666666666</v>
          </cell>
          <cell r="Z1099">
            <v>10.604166666666666</v>
          </cell>
          <cell r="AA1099">
            <v>10.604166666666666</v>
          </cell>
          <cell r="AB1099">
            <v>10.604166666666666</v>
          </cell>
          <cell r="AC1099">
            <v>10.604166666666666</v>
          </cell>
          <cell r="AD1099">
            <v>10.604166666666666</v>
          </cell>
          <cell r="AE1099">
            <v>10.604166666666666</v>
          </cell>
          <cell r="AF1099">
            <v>10.604166666666666</v>
          </cell>
          <cell r="AG1099">
            <v>10.604166666666666</v>
          </cell>
          <cell r="AH1099">
            <v>116.64583333333334</v>
          </cell>
        </row>
        <row r="1100">
          <cell r="V1100">
            <v>375</v>
          </cell>
          <cell r="W1100">
            <v>375</v>
          </cell>
          <cell r="X1100">
            <v>375</v>
          </cell>
          <cell r="Y1100">
            <v>375</v>
          </cell>
          <cell r="Z1100">
            <v>375</v>
          </cell>
          <cell r="AA1100">
            <v>375</v>
          </cell>
          <cell r="AB1100">
            <v>375</v>
          </cell>
          <cell r="AC1100">
            <v>375</v>
          </cell>
          <cell r="AD1100">
            <v>375</v>
          </cell>
          <cell r="AE1100">
            <v>375</v>
          </cell>
          <cell r="AF1100">
            <v>375</v>
          </cell>
          <cell r="AG1100">
            <v>375</v>
          </cell>
          <cell r="AH1100">
            <v>4500</v>
          </cell>
        </row>
        <row r="1101">
          <cell r="V1101">
            <v>271.66666666666669</v>
          </cell>
          <cell r="W1101">
            <v>271.66666666666669</v>
          </cell>
          <cell r="X1101">
            <v>271.66666666666669</v>
          </cell>
          <cell r="Y1101">
            <v>271.66666666666669</v>
          </cell>
          <cell r="Z1101">
            <v>271.66666666666669</v>
          </cell>
          <cell r="AA1101">
            <v>271.66666666666669</v>
          </cell>
          <cell r="AB1101">
            <v>271.66666666666669</v>
          </cell>
          <cell r="AC1101">
            <v>271.66666666666669</v>
          </cell>
          <cell r="AD1101">
            <v>271.66666666666669</v>
          </cell>
          <cell r="AE1101">
            <v>271.66666666666669</v>
          </cell>
          <cell r="AF1101">
            <v>271.66666666666669</v>
          </cell>
          <cell r="AG1101">
            <v>271.66666666666669</v>
          </cell>
          <cell r="AH1101">
            <v>3259.9999999999995</v>
          </cell>
        </row>
        <row r="1102">
          <cell r="V1102">
            <v>118.66249999999999</v>
          </cell>
          <cell r="W1102">
            <v>118.66249999999999</v>
          </cell>
          <cell r="X1102">
            <v>118.66249999999999</v>
          </cell>
          <cell r="Y1102">
            <v>118.66249999999999</v>
          </cell>
          <cell r="Z1102">
            <v>118.66249999999999</v>
          </cell>
          <cell r="AA1102">
            <v>118.66249999999999</v>
          </cell>
          <cell r="AB1102">
            <v>118.66249999999999</v>
          </cell>
          <cell r="AC1102">
            <v>118.66249999999999</v>
          </cell>
          <cell r="AD1102">
            <v>118.66249999999999</v>
          </cell>
          <cell r="AE1102">
            <v>118.66249999999999</v>
          </cell>
          <cell r="AF1102">
            <v>118.66249999999999</v>
          </cell>
          <cell r="AG1102">
            <v>118.66249999999999</v>
          </cell>
          <cell r="AH1102">
            <v>1423.9499999999998</v>
          </cell>
        </row>
        <row r="1103">
          <cell r="V1103">
            <v>0</v>
          </cell>
          <cell r="W1103">
            <v>167.19147500000003</v>
          </cell>
          <cell r="X1103">
            <v>167.19147500000003</v>
          </cell>
          <cell r="Y1103">
            <v>167.19147500000003</v>
          </cell>
          <cell r="Z1103">
            <v>167.19147500000003</v>
          </cell>
          <cell r="AA1103">
            <v>167.19147500000003</v>
          </cell>
          <cell r="AB1103">
            <v>167.19147500000003</v>
          </cell>
          <cell r="AC1103">
            <v>167.19147500000003</v>
          </cell>
          <cell r="AD1103">
            <v>167.19147500000003</v>
          </cell>
          <cell r="AE1103">
            <v>167.19147500000003</v>
          </cell>
          <cell r="AF1103">
            <v>167.19147500000003</v>
          </cell>
          <cell r="AG1103">
            <v>167.19147500000003</v>
          </cell>
          <cell r="AH1103">
            <v>1839.1062250000007</v>
          </cell>
        </row>
        <row r="1104">
          <cell r="V1104">
            <v>0</v>
          </cell>
          <cell r="W1104">
            <v>0</v>
          </cell>
          <cell r="X1104">
            <v>0</v>
          </cell>
          <cell r="Y1104">
            <v>21.583333333333332</v>
          </cell>
          <cell r="Z1104">
            <v>21.583333333333332</v>
          </cell>
          <cell r="AA1104">
            <v>21.583333333333332</v>
          </cell>
          <cell r="AB1104">
            <v>21.583333333333332</v>
          </cell>
          <cell r="AC1104">
            <v>21.583333333333332</v>
          </cell>
          <cell r="AD1104">
            <v>21.583333333333332</v>
          </cell>
          <cell r="AE1104">
            <v>21.583333333333332</v>
          </cell>
          <cell r="AF1104">
            <v>21.583333333333332</v>
          </cell>
          <cell r="AG1104">
            <v>21.583333333333332</v>
          </cell>
          <cell r="AH1104">
            <v>194.25000000000003</v>
          </cell>
        </row>
        <row r="1106"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</row>
        <row r="1108">
          <cell r="V1108">
            <v>2164.3177500000002</v>
          </cell>
          <cell r="W1108">
            <v>2342.1133916666668</v>
          </cell>
          <cell r="X1108">
            <v>2342.1133916666668</v>
          </cell>
          <cell r="Y1108">
            <v>2363.6967250000002</v>
          </cell>
          <cell r="Z1108">
            <v>2363.6967250000002</v>
          </cell>
          <cell r="AA1108">
            <v>2363.6967250000002</v>
          </cell>
          <cell r="AB1108">
            <v>2363.6967250000002</v>
          </cell>
          <cell r="AC1108">
            <v>2363.6967250000002</v>
          </cell>
          <cell r="AD1108">
            <v>2363.6967250000002</v>
          </cell>
          <cell r="AE1108">
            <v>2363.6967250000002</v>
          </cell>
          <cell r="AF1108">
            <v>2363.6967250000002</v>
          </cell>
          <cell r="AG1108">
            <v>2363.6967250000002</v>
          </cell>
          <cell r="AH1108">
            <v>28121.815058333334</v>
          </cell>
        </row>
        <row r="1109">
          <cell r="V1109">
            <v>3004.4554166666667</v>
          </cell>
          <cell r="W1109">
            <v>3182.2510583333333</v>
          </cell>
          <cell r="X1109">
            <v>3187.585975</v>
          </cell>
          <cell r="Y1109">
            <v>3209.1693083333334</v>
          </cell>
          <cell r="Z1109">
            <v>3325.8752250000002</v>
          </cell>
          <cell r="AA1109">
            <v>3325.8752250000002</v>
          </cell>
          <cell r="AB1109">
            <v>3325.8785583333338</v>
          </cell>
          <cell r="AC1109">
            <v>3325.8752250000002</v>
          </cell>
          <cell r="AD1109">
            <v>3325.8752250000002</v>
          </cell>
          <cell r="AE1109">
            <v>3325.8752250000002</v>
          </cell>
          <cell r="AF1109">
            <v>3325.8752250000002</v>
          </cell>
          <cell r="AG1109">
            <v>3325.8752250000002</v>
          </cell>
          <cell r="AH1109">
            <v>39190.466891666663</v>
          </cell>
        </row>
        <row r="1113"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</row>
        <row r="1114"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</row>
        <row r="1115"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</row>
        <row r="1116"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</row>
        <row r="1117"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</row>
        <row r="1118"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</row>
        <row r="1119"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</row>
        <row r="1120"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</row>
        <row r="1121"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</row>
        <row r="1122"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</row>
        <row r="1123"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</row>
        <row r="1124"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0</v>
          </cell>
          <cell r="AH1124">
            <v>0</v>
          </cell>
        </row>
        <row r="1125"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</row>
        <row r="1126"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</row>
        <row r="1127"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  <cell r="AH1127">
            <v>0</v>
          </cell>
        </row>
        <row r="1128"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</row>
        <row r="1129"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0</v>
          </cell>
          <cell r="AH1129">
            <v>0</v>
          </cell>
        </row>
        <row r="1130"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</row>
        <row r="1131"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>
            <v>0</v>
          </cell>
        </row>
        <row r="1132"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>
            <v>0</v>
          </cell>
        </row>
        <row r="1133"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</row>
        <row r="1134"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0</v>
          </cell>
          <cell r="AH1134">
            <v>0</v>
          </cell>
        </row>
        <row r="1135"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0</v>
          </cell>
        </row>
        <row r="1136"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0</v>
          </cell>
          <cell r="AH1136">
            <v>0</v>
          </cell>
        </row>
        <row r="1137"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0</v>
          </cell>
          <cell r="AH1137">
            <v>0</v>
          </cell>
        </row>
        <row r="1138"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0</v>
          </cell>
          <cell r="AH1138">
            <v>0</v>
          </cell>
        </row>
        <row r="1139"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0</v>
          </cell>
          <cell r="AH1139">
            <v>0</v>
          </cell>
        </row>
        <row r="1140"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</row>
        <row r="1141"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</row>
        <row r="1142"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</row>
        <row r="1143"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</row>
        <row r="1144"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0</v>
          </cell>
          <cell r="AH1144">
            <v>0</v>
          </cell>
        </row>
        <row r="1145"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0</v>
          </cell>
          <cell r="AH1145">
            <v>0</v>
          </cell>
        </row>
        <row r="1146">
          <cell r="V1146">
            <v>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0</v>
          </cell>
          <cell r="AH1146">
            <v>0</v>
          </cell>
        </row>
        <row r="1147"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0</v>
          </cell>
          <cell r="AH1147">
            <v>0</v>
          </cell>
        </row>
        <row r="1148"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0</v>
          </cell>
        </row>
        <row r="1149"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</row>
        <row r="1150"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</row>
        <row r="1151"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>
            <v>0</v>
          </cell>
        </row>
        <row r="1152"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0</v>
          </cell>
          <cell r="AH1152">
            <v>0</v>
          </cell>
        </row>
        <row r="1153"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</row>
        <row r="1154"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0</v>
          </cell>
          <cell r="AH1154">
            <v>0</v>
          </cell>
        </row>
        <row r="1155"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>
            <v>0</v>
          </cell>
        </row>
        <row r="1156"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>
            <v>0</v>
          </cell>
        </row>
        <row r="1157"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</row>
        <row r="1158"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</row>
        <row r="1159"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>
            <v>0</v>
          </cell>
        </row>
        <row r="1160"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</row>
        <row r="1161"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>
            <v>0</v>
          </cell>
        </row>
        <row r="1162"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>
            <v>0</v>
          </cell>
        </row>
        <row r="1163"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>
            <v>0</v>
          </cell>
        </row>
        <row r="1164"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>
            <v>0</v>
          </cell>
        </row>
        <row r="1165"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</row>
        <row r="1166"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</row>
        <row r="1167"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>
            <v>0</v>
          </cell>
        </row>
        <row r="1168"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</row>
        <row r="1169"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>
            <v>0</v>
          </cell>
        </row>
        <row r="1170">
          <cell r="V1170">
            <v>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>
            <v>0</v>
          </cell>
        </row>
        <row r="1171"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</row>
        <row r="1172"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>
            <v>0</v>
          </cell>
        </row>
        <row r="1173"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</row>
        <row r="1174"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</row>
        <row r="1175"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</row>
        <row r="1176"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>
            <v>0</v>
          </cell>
        </row>
        <row r="1177"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</row>
        <row r="1178"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</row>
        <row r="1179"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</row>
        <row r="1180"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>
            <v>0</v>
          </cell>
        </row>
        <row r="1181"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</row>
        <row r="1182"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</row>
        <row r="1183"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</row>
        <row r="1184"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</row>
        <row r="1185"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</row>
        <row r="1186"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</row>
        <row r="1187"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0</v>
          </cell>
          <cell r="AH1187">
            <v>0</v>
          </cell>
        </row>
        <row r="1188"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</row>
        <row r="1189"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</row>
        <row r="1190"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</row>
        <row r="1191"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</row>
        <row r="1192"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</row>
        <row r="1193"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</row>
        <row r="1194"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</row>
        <row r="1195"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>
            <v>0</v>
          </cell>
        </row>
        <row r="1196"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>
            <v>0</v>
          </cell>
        </row>
        <row r="1197"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</row>
        <row r="1198"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>
            <v>0</v>
          </cell>
        </row>
        <row r="1199">
          <cell r="V1199">
            <v>11.7</v>
          </cell>
          <cell r="W1199">
            <v>11.7</v>
          </cell>
          <cell r="X1199">
            <v>11.7</v>
          </cell>
          <cell r="Y1199">
            <v>11.69999999999996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>
            <v>46.799999999999955</v>
          </cell>
        </row>
        <row r="1200">
          <cell r="V1200">
            <v>12.083333333333334</v>
          </cell>
          <cell r="W1200">
            <v>12.083333333333334</v>
          </cell>
          <cell r="X1200">
            <v>12.083333333333334</v>
          </cell>
          <cell r="Y1200">
            <v>12.083333333333334</v>
          </cell>
          <cell r="Z1200">
            <v>12.083333333333334</v>
          </cell>
          <cell r="AA1200">
            <v>12.083333333333334</v>
          </cell>
          <cell r="AB1200">
            <v>12.083333333333334</v>
          </cell>
          <cell r="AC1200">
            <v>12.083333333333334</v>
          </cell>
          <cell r="AD1200">
            <v>12.083333333333334</v>
          </cell>
          <cell r="AE1200">
            <v>12.083333333333334</v>
          </cell>
          <cell r="AF1200">
            <v>12.083333333333334</v>
          </cell>
          <cell r="AG1200">
            <v>12.083333333333334</v>
          </cell>
          <cell r="AH1200">
            <v>145</v>
          </cell>
        </row>
        <row r="1201">
          <cell r="V1201">
            <v>2.2916666666666665</v>
          </cell>
          <cell r="W1201">
            <v>2.2916666666666665</v>
          </cell>
          <cell r="X1201">
            <v>2.2916666666666665</v>
          </cell>
          <cell r="Y1201">
            <v>2.2916666666666665</v>
          </cell>
          <cell r="Z1201">
            <v>2.2916666666666665</v>
          </cell>
          <cell r="AA1201">
            <v>2.2916666666666665</v>
          </cell>
          <cell r="AB1201">
            <v>2.2916666666666665</v>
          </cell>
          <cell r="AC1201">
            <v>2.2916666666666665</v>
          </cell>
          <cell r="AD1201">
            <v>2.2916666666666665</v>
          </cell>
          <cell r="AE1201">
            <v>2.2916666666666665</v>
          </cell>
          <cell r="AF1201">
            <v>2.2916666666666665</v>
          </cell>
          <cell r="AG1201">
            <v>2.2916666666666665</v>
          </cell>
          <cell r="AH1201">
            <v>27.500000000000004</v>
          </cell>
        </row>
        <row r="1202">
          <cell r="V1202">
            <v>2.6666666666666665</v>
          </cell>
          <cell r="W1202">
            <v>2.6666666666666665</v>
          </cell>
          <cell r="X1202">
            <v>2.6666666666666665</v>
          </cell>
          <cell r="Y1202">
            <v>2.6666666666666665</v>
          </cell>
          <cell r="Z1202">
            <v>2.6666666666666665</v>
          </cell>
          <cell r="AA1202">
            <v>2.6666666666666665</v>
          </cell>
          <cell r="AB1202">
            <v>2.6666666666666665</v>
          </cell>
          <cell r="AC1202">
            <v>2.6666666666666665</v>
          </cell>
          <cell r="AD1202">
            <v>2.6666666666666665</v>
          </cell>
          <cell r="AE1202">
            <v>2.6666666666666665</v>
          </cell>
          <cell r="AF1202">
            <v>2.6666666666666665</v>
          </cell>
          <cell r="AG1202">
            <v>2.6666666666666665</v>
          </cell>
          <cell r="AH1202">
            <v>32</v>
          </cell>
        </row>
        <row r="1203">
          <cell r="V1203">
            <v>1.5416666666666667</v>
          </cell>
          <cell r="W1203">
            <v>1.5416666666666667</v>
          </cell>
          <cell r="X1203">
            <v>1.5416666666666667</v>
          </cell>
          <cell r="Y1203">
            <v>1.5416666666666667</v>
          </cell>
          <cell r="Z1203">
            <v>1.5416666666666667</v>
          </cell>
          <cell r="AA1203">
            <v>1.5416666666666667</v>
          </cell>
          <cell r="AB1203">
            <v>1.5416666666666667</v>
          </cell>
          <cell r="AC1203">
            <v>1.5416666666666667</v>
          </cell>
          <cell r="AD1203">
            <v>1.5416666666666667</v>
          </cell>
          <cell r="AE1203">
            <v>1.5416666666666667</v>
          </cell>
          <cell r="AF1203">
            <v>1.5416666666666667</v>
          </cell>
          <cell r="AG1203">
            <v>1.5416666666666667</v>
          </cell>
          <cell r="AH1203">
            <v>18.5</v>
          </cell>
        </row>
        <row r="1204">
          <cell r="V1204">
            <v>2.5333333333333332</v>
          </cell>
          <cell r="W1204">
            <v>2.5333333333333332</v>
          </cell>
          <cell r="X1204">
            <v>2.5333333333333332</v>
          </cell>
          <cell r="Y1204">
            <v>2.5333333333333332</v>
          </cell>
          <cell r="Z1204">
            <v>2.5333333333333332</v>
          </cell>
          <cell r="AA1204">
            <v>2.5333333333333332</v>
          </cell>
          <cell r="AB1204">
            <v>2.5333333333333332</v>
          </cell>
          <cell r="AC1204">
            <v>2.5333333333333332</v>
          </cell>
          <cell r="AD1204">
            <v>2.5333333333333332</v>
          </cell>
          <cell r="AE1204">
            <v>2.5333333333333332</v>
          </cell>
          <cell r="AF1204">
            <v>2.5333333333333332</v>
          </cell>
          <cell r="AG1204">
            <v>2.5333333333333332</v>
          </cell>
          <cell r="AH1204">
            <v>30.399999999999991</v>
          </cell>
        </row>
        <row r="1205">
          <cell r="V1205">
            <v>12.708333333333334</v>
          </cell>
          <cell r="W1205">
            <v>12.708333333333334</v>
          </cell>
          <cell r="X1205">
            <v>12.708333333333334</v>
          </cell>
          <cell r="Y1205">
            <v>12.708333333333334</v>
          </cell>
          <cell r="Z1205">
            <v>12.708333333333334</v>
          </cell>
          <cell r="AA1205">
            <v>12.708333333333334</v>
          </cell>
          <cell r="AB1205">
            <v>12.708333333333334</v>
          </cell>
          <cell r="AC1205">
            <v>12.708333333333334</v>
          </cell>
          <cell r="AD1205">
            <v>12.708333333333334</v>
          </cell>
          <cell r="AE1205">
            <v>12.708333333333334</v>
          </cell>
          <cell r="AF1205">
            <v>12.708333333333334</v>
          </cell>
          <cell r="AG1205">
            <v>12.708333333333334</v>
          </cell>
          <cell r="AH1205">
            <v>152.5</v>
          </cell>
        </row>
        <row r="1206">
          <cell r="V1206">
            <v>7.875</v>
          </cell>
          <cell r="W1206">
            <v>7.875</v>
          </cell>
          <cell r="X1206">
            <v>7.875</v>
          </cell>
          <cell r="Y1206">
            <v>7.875</v>
          </cell>
          <cell r="Z1206">
            <v>7.875</v>
          </cell>
          <cell r="AA1206">
            <v>7.875</v>
          </cell>
          <cell r="AB1206">
            <v>7.875</v>
          </cell>
          <cell r="AC1206">
            <v>7.875</v>
          </cell>
          <cell r="AD1206">
            <v>7.875</v>
          </cell>
          <cell r="AE1206">
            <v>7.875</v>
          </cell>
          <cell r="AF1206">
            <v>7.875</v>
          </cell>
          <cell r="AG1206">
            <v>7.875</v>
          </cell>
          <cell r="AH1206">
            <v>94.5</v>
          </cell>
        </row>
        <row r="1207">
          <cell r="V1207">
            <v>9.9583333333333339</v>
          </cell>
          <cell r="W1207">
            <v>9.9583333333333339</v>
          </cell>
          <cell r="X1207">
            <v>9.9583333333333339</v>
          </cell>
          <cell r="Y1207">
            <v>9.9583333333333339</v>
          </cell>
          <cell r="Z1207">
            <v>9.9583333333333339</v>
          </cell>
          <cell r="AA1207">
            <v>9.9583333333333339</v>
          </cell>
          <cell r="AB1207">
            <v>9.9583333333333339</v>
          </cell>
          <cell r="AC1207">
            <v>9.9583333333333339</v>
          </cell>
          <cell r="AD1207">
            <v>9.9583333333333339</v>
          </cell>
          <cell r="AE1207">
            <v>9.9583333333333339</v>
          </cell>
          <cell r="AF1207">
            <v>9.9583333333333339</v>
          </cell>
          <cell r="AG1207">
            <v>9.9583333333333339</v>
          </cell>
          <cell r="AH1207">
            <v>119.49999999999999</v>
          </cell>
        </row>
        <row r="1208">
          <cell r="V1208">
            <v>3.0833333333333335</v>
          </cell>
          <cell r="W1208">
            <v>3.0833333333333335</v>
          </cell>
          <cell r="X1208">
            <v>3.0833333333333335</v>
          </cell>
          <cell r="Y1208">
            <v>3.0833333333333335</v>
          </cell>
          <cell r="Z1208">
            <v>3.0833333333333335</v>
          </cell>
          <cell r="AA1208">
            <v>3.0833333333333335</v>
          </cell>
          <cell r="AB1208">
            <v>3.0833333333333335</v>
          </cell>
          <cell r="AC1208">
            <v>3.0833333333333335</v>
          </cell>
          <cell r="AD1208">
            <v>3.0833333333333335</v>
          </cell>
          <cell r="AE1208">
            <v>3.0833333333333335</v>
          </cell>
          <cell r="AF1208">
            <v>3.0833333333333335</v>
          </cell>
          <cell r="AG1208">
            <v>3.0833333333333335</v>
          </cell>
          <cell r="AH1208">
            <v>37</v>
          </cell>
        </row>
        <row r="1209">
          <cell r="V1209">
            <v>1.825</v>
          </cell>
          <cell r="W1209">
            <v>1.825</v>
          </cell>
          <cell r="X1209">
            <v>1.825</v>
          </cell>
          <cell r="Y1209">
            <v>1.825</v>
          </cell>
          <cell r="Z1209">
            <v>1.825</v>
          </cell>
          <cell r="AA1209">
            <v>1.825</v>
          </cell>
          <cell r="AB1209">
            <v>1.825</v>
          </cell>
          <cell r="AC1209">
            <v>1.825</v>
          </cell>
          <cell r="AD1209">
            <v>1.825</v>
          </cell>
          <cell r="AE1209">
            <v>1.825</v>
          </cell>
          <cell r="AF1209">
            <v>1.825</v>
          </cell>
          <cell r="AG1209">
            <v>1.825</v>
          </cell>
          <cell r="AH1209">
            <v>21.899999999999995</v>
          </cell>
        </row>
        <row r="1210">
          <cell r="V1210">
            <v>13.041666666666666</v>
          </cell>
          <cell r="W1210">
            <v>13.041666666666666</v>
          </cell>
          <cell r="X1210">
            <v>13.041666666666666</v>
          </cell>
          <cell r="Y1210">
            <v>13.041666666666666</v>
          </cell>
          <cell r="Z1210">
            <v>13.041666666666666</v>
          </cell>
          <cell r="AA1210">
            <v>13.041666666666666</v>
          </cell>
          <cell r="AB1210">
            <v>13.041666666666666</v>
          </cell>
          <cell r="AC1210">
            <v>13.041666666666666</v>
          </cell>
          <cell r="AD1210">
            <v>13.041666666666666</v>
          </cell>
          <cell r="AE1210">
            <v>13.041666666666666</v>
          </cell>
          <cell r="AF1210">
            <v>13.041666666666666</v>
          </cell>
          <cell r="AG1210">
            <v>13.041666666666666</v>
          </cell>
          <cell r="AH1210">
            <v>156.5</v>
          </cell>
        </row>
        <row r="1211">
          <cell r="V1211">
            <v>4.1583333333333332</v>
          </cell>
          <cell r="W1211">
            <v>4.1583333333333332</v>
          </cell>
          <cell r="X1211">
            <v>4.1583333333333332</v>
          </cell>
          <cell r="Y1211">
            <v>4.1583333333333332</v>
          </cell>
          <cell r="Z1211">
            <v>4.1583333333333332</v>
          </cell>
          <cell r="AA1211">
            <v>4.1583333333333332</v>
          </cell>
          <cell r="AB1211">
            <v>4.1583333333333332</v>
          </cell>
          <cell r="AC1211">
            <v>4.1583333333333332</v>
          </cell>
          <cell r="AD1211">
            <v>4.1583333333333332</v>
          </cell>
          <cell r="AE1211">
            <v>4.1583333333333332</v>
          </cell>
          <cell r="AF1211">
            <v>4.1583333333333332</v>
          </cell>
          <cell r="AG1211">
            <v>4.1583333333333332</v>
          </cell>
          <cell r="AH1211">
            <v>49.899999999999984</v>
          </cell>
        </row>
        <row r="1212">
          <cell r="V1212">
            <v>12.141666666666666</v>
          </cell>
          <cell r="W1212">
            <v>12.141666666666666</v>
          </cell>
          <cell r="X1212">
            <v>12.141666666666666</v>
          </cell>
          <cell r="Y1212">
            <v>12.141666666666666</v>
          </cell>
          <cell r="Z1212">
            <v>12.141666666666666</v>
          </cell>
          <cell r="AA1212">
            <v>12.141666666666666</v>
          </cell>
          <cell r="AB1212">
            <v>12.141666666666666</v>
          </cell>
          <cell r="AC1212">
            <v>12.141666666666666</v>
          </cell>
          <cell r="AD1212">
            <v>12.141666666666666</v>
          </cell>
          <cell r="AE1212">
            <v>12.141666666666666</v>
          </cell>
          <cell r="AF1212">
            <v>12.141666666666666</v>
          </cell>
          <cell r="AG1212">
            <v>12.141666666666666</v>
          </cell>
          <cell r="AH1212">
            <v>145.69999999999999</v>
          </cell>
        </row>
        <row r="1213">
          <cell r="V1213">
            <v>4.8</v>
          </cell>
          <cell r="W1213">
            <v>4.8</v>
          </cell>
          <cell r="X1213">
            <v>4.8</v>
          </cell>
          <cell r="Y1213">
            <v>4.8</v>
          </cell>
          <cell r="Z1213">
            <v>4.8</v>
          </cell>
          <cell r="AA1213">
            <v>4.8</v>
          </cell>
          <cell r="AB1213">
            <v>4.8</v>
          </cell>
          <cell r="AC1213">
            <v>4.8</v>
          </cell>
          <cell r="AD1213">
            <v>4.8</v>
          </cell>
          <cell r="AE1213">
            <v>4.8</v>
          </cell>
          <cell r="AF1213">
            <v>4.8</v>
          </cell>
          <cell r="AG1213">
            <v>4.8</v>
          </cell>
          <cell r="AH1213">
            <v>57.599999999999987</v>
          </cell>
        </row>
        <row r="1214">
          <cell r="V1214">
            <v>79.825000000000003</v>
          </cell>
          <cell r="W1214">
            <v>79.825000000000003</v>
          </cell>
          <cell r="X1214">
            <v>79.825000000000003</v>
          </cell>
          <cell r="Y1214">
            <v>79.825000000000003</v>
          </cell>
          <cell r="Z1214">
            <v>79.825000000000003</v>
          </cell>
          <cell r="AA1214">
            <v>79.825000000000003</v>
          </cell>
          <cell r="AB1214">
            <v>79.825000000000003</v>
          </cell>
          <cell r="AC1214">
            <v>79.825000000000003</v>
          </cell>
          <cell r="AD1214">
            <v>79.825000000000003</v>
          </cell>
          <cell r="AE1214">
            <v>79.825000000000003</v>
          </cell>
          <cell r="AF1214">
            <v>79.825000000000003</v>
          </cell>
          <cell r="AG1214">
            <v>79.825000000000003</v>
          </cell>
          <cell r="AH1214">
            <v>957.9000000000002</v>
          </cell>
        </row>
        <row r="1215">
          <cell r="V1215">
            <v>2.2333333333333334</v>
          </cell>
          <cell r="W1215">
            <v>2.2333333333333334</v>
          </cell>
          <cell r="X1215">
            <v>2.2333333333333334</v>
          </cell>
          <cell r="Y1215">
            <v>2.2333333333333334</v>
          </cell>
          <cell r="Z1215">
            <v>2.2333333333333334</v>
          </cell>
          <cell r="AA1215">
            <v>2.2333333333333334</v>
          </cell>
          <cell r="AB1215">
            <v>2.2333333333333334</v>
          </cell>
          <cell r="AC1215">
            <v>2.2333333333333334</v>
          </cell>
          <cell r="AD1215">
            <v>2.2333333333333334</v>
          </cell>
          <cell r="AE1215">
            <v>2.2333333333333334</v>
          </cell>
          <cell r="AF1215">
            <v>2.2333333333333334</v>
          </cell>
          <cell r="AG1215">
            <v>2.2333333333333334</v>
          </cell>
          <cell r="AH1215">
            <v>26.800000000000008</v>
          </cell>
        </row>
        <row r="1216">
          <cell r="V1216">
            <v>2.6666666666666665</v>
          </cell>
          <cell r="W1216">
            <v>2.6666666666666665</v>
          </cell>
          <cell r="X1216">
            <v>2.6666666666666665</v>
          </cell>
          <cell r="Y1216">
            <v>2.6666666666666665</v>
          </cell>
          <cell r="Z1216">
            <v>2.6666666666666665</v>
          </cell>
          <cell r="AA1216">
            <v>2.6666666666666665</v>
          </cell>
          <cell r="AB1216">
            <v>2.6666666666666665</v>
          </cell>
          <cell r="AC1216">
            <v>2.6666666666666665</v>
          </cell>
          <cell r="AD1216">
            <v>2.6666666666666665</v>
          </cell>
          <cell r="AE1216">
            <v>2.6666666666666665</v>
          </cell>
          <cell r="AF1216">
            <v>2.6666666666666665</v>
          </cell>
          <cell r="AG1216">
            <v>2.6666666666666665</v>
          </cell>
          <cell r="AH1216">
            <v>32</v>
          </cell>
        </row>
        <row r="1217">
          <cell r="V1217">
            <v>4.072916666666667</v>
          </cell>
          <cell r="W1217">
            <v>4.072916666666667</v>
          </cell>
          <cell r="X1217">
            <v>4.072916666666667</v>
          </cell>
          <cell r="Y1217">
            <v>4.072916666666667</v>
          </cell>
          <cell r="Z1217">
            <v>4.072916666666667</v>
          </cell>
          <cell r="AA1217">
            <v>4.072916666666667</v>
          </cell>
          <cell r="AB1217">
            <v>4.072916666666667</v>
          </cell>
          <cell r="AC1217">
            <v>4.072916666666667</v>
          </cell>
          <cell r="AD1217">
            <v>4.072916666666667</v>
          </cell>
          <cell r="AE1217">
            <v>4.072916666666667</v>
          </cell>
          <cell r="AF1217">
            <v>4.072916666666667</v>
          </cell>
          <cell r="AG1217">
            <v>4.072916666666667</v>
          </cell>
          <cell r="AH1217">
            <v>48.874999999999993</v>
          </cell>
        </row>
        <row r="1218">
          <cell r="V1218">
            <v>11.755500000000001</v>
          </cell>
          <cell r="W1218">
            <v>11.755500000000001</v>
          </cell>
          <cell r="X1218">
            <v>11.755500000000001</v>
          </cell>
          <cell r="Y1218">
            <v>11.755500000000001</v>
          </cell>
          <cell r="Z1218">
            <v>11.755500000000001</v>
          </cell>
          <cell r="AA1218">
            <v>11.755500000000001</v>
          </cell>
          <cell r="AB1218">
            <v>11.755500000000001</v>
          </cell>
          <cell r="AC1218">
            <v>11.755500000000001</v>
          </cell>
          <cell r="AD1218">
            <v>11.755500000000001</v>
          </cell>
          <cell r="AE1218">
            <v>11.755500000000001</v>
          </cell>
          <cell r="AF1218">
            <v>11.755500000000001</v>
          </cell>
          <cell r="AG1218">
            <v>11.755500000000001</v>
          </cell>
          <cell r="AH1218">
            <v>141.066</v>
          </cell>
        </row>
        <row r="1219">
          <cell r="V1219">
            <v>2.0485833333333332</v>
          </cell>
          <cell r="W1219">
            <v>2.0485833333333332</v>
          </cell>
          <cell r="X1219">
            <v>2.0485833333333332</v>
          </cell>
          <cell r="Y1219">
            <v>2.0485833333333332</v>
          </cell>
          <cell r="Z1219">
            <v>2.0485833333333332</v>
          </cell>
          <cell r="AA1219">
            <v>2.0485833333333332</v>
          </cell>
          <cell r="AB1219">
            <v>2.0485833333333332</v>
          </cell>
          <cell r="AC1219">
            <v>2.0485833333333332</v>
          </cell>
          <cell r="AD1219">
            <v>2.0485833333333332</v>
          </cell>
          <cell r="AE1219">
            <v>2.0485833333333332</v>
          </cell>
          <cell r="AF1219">
            <v>2.0485833333333332</v>
          </cell>
          <cell r="AG1219">
            <v>2.0485833333333332</v>
          </cell>
          <cell r="AH1219">
            <v>24.582999999999998</v>
          </cell>
        </row>
        <row r="1220">
          <cell r="V1220">
            <v>18.5185</v>
          </cell>
          <cell r="W1220">
            <v>18.5185</v>
          </cell>
          <cell r="X1220">
            <v>18.5185</v>
          </cell>
          <cell r="Y1220">
            <v>18.5185</v>
          </cell>
          <cell r="Z1220">
            <v>18.5185</v>
          </cell>
          <cell r="AA1220">
            <v>18.5185</v>
          </cell>
          <cell r="AB1220">
            <v>18.5185</v>
          </cell>
          <cell r="AC1220">
            <v>18.5185</v>
          </cell>
          <cell r="AD1220">
            <v>18.5185</v>
          </cell>
          <cell r="AE1220">
            <v>18.5185</v>
          </cell>
          <cell r="AF1220">
            <v>18.5185</v>
          </cell>
          <cell r="AG1220">
            <v>18.5185</v>
          </cell>
          <cell r="AH1220">
            <v>222.22199999999995</v>
          </cell>
        </row>
        <row r="1221">
          <cell r="V1221">
            <v>2.1583333333333332</v>
          </cell>
          <cell r="W1221">
            <v>2.1583333333333332</v>
          </cell>
          <cell r="X1221">
            <v>2.1583333333333332</v>
          </cell>
          <cell r="Y1221">
            <v>2.1583333333333332</v>
          </cell>
          <cell r="Z1221">
            <v>2.1583333333333332</v>
          </cell>
          <cell r="AA1221">
            <v>2.1583333333333332</v>
          </cell>
          <cell r="AB1221">
            <v>2.1583333333333332</v>
          </cell>
          <cell r="AC1221">
            <v>2.1583333333333332</v>
          </cell>
          <cell r="AD1221">
            <v>2.1583333333333332</v>
          </cell>
          <cell r="AE1221">
            <v>2.1583333333333332</v>
          </cell>
          <cell r="AF1221">
            <v>2.1583333333333332</v>
          </cell>
          <cell r="AG1221">
            <v>2.1583333333333332</v>
          </cell>
          <cell r="AH1221">
            <v>25.899999999999991</v>
          </cell>
        </row>
        <row r="1222">
          <cell r="V1222">
            <v>2.83325</v>
          </cell>
          <cell r="W1222">
            <v>2.83325</v>
          </cell>
          <cell r="X1222">
            <v>2.83325</v>
          </cell>
          <cell r="Y1222">
            <v>2.83325</v>
          </cell>
          <cell r="Z1222">
            <v>2.83325</v>
          </cell>
          <cell r="AA1222">
            <v>2.83325</v>
          </cell>
          <cell r="AB1222">
            <v>2.83325</v>
          </cell>
          <cell r="AC1222">
            <v>2.83325</v>
          </cell>
          <cell r="AD1222">
            <v>2.83325</v>
          </cell>
          <cell r="AE1222">
            <v>2.83325</v>
          </cell>
          <cell r="AF1222">
            <v>2.83325</v>
          </cell>
          <cell r="AG1222">
            <v>2.83325</v>
          </cell>
          <cell r="AH1222">
            <v>33.999000000000002</v>
          </cell>
        </row>
        <row r="1223">
          <cell r="V1223">
            <v>5.0889166666666661</v>
          </cell>
          <cell r="W1223">
            <v>5.0889166666666661</v>
          </cell>
          <cell r="X1223">
            <v>5.0889166666666661</v>
          </cell>
          <cell r="Y1223">
            <v>5.0889166666666661</v>
          </cell>
          <cell r="Z1223">
            <v>5.0889166666666661</v>
          </cell>
          <cell r="AA1223">
            <v>5.0889166666666661</v>
          </cell>
          <cell r="AB1223">
            <v>5.0889166666666661</v>
          </cell>
          <cell r="AC1223">
            <v>5.0889166666666661</v>
          </cell>
          <cell r="AD1223">
            <v>5.0889166666666661</v>
          </cell>
          <cell r="AE1223">
            <v>5.0889166666666661</v>
          </cell>
          <cell r="AF1223">
            <v>5.0889166666666661</v>
          </cell>
          <cell r="AG1223">
            <v>5.0889166666666661</v>
          </cell>
          <cell r="AH1223">
            <v>61.066999999999979</v>
          </cell>
        </row>
        <row r="1224">
          <cell r="V1224">
            <v>8.25</v>
          </cell>
          <cell r="W1224">
            <v>8.25</v>
          </cell>
          <cell r="X1224">
            <v>8.25</v>
          </cell>
          <cell r="Y1224">
            <v>8.25</v>
          </cell>
          <cell r="Z1224">
            <v>8.25</v>
          </cell>
          <cell r="AA1224">
            <v>8.25</v>
          </cell>
          <cell r="AB1224">
            <v>8.25</v>
          </cell>
          <cell r="AC1224">
            <v>8.25</v>
          </cell>
          <cell r="AD1224">
            <v>8.25</v>
          </cell>
          <cell r="AE1224">
            <v>8.25</v>
          </cell>
          <cell r="AF1224">
            <v>8.25</v>
          </cell>
          <cell r="AG1224">
            <v>8.25</v>
          </cell>
          <cell r="AH1224">
            <v>99</v>
          </cell>
        </row>
        <row r="1225">
          <cell r="V1225">
            <v>10.266666666666666</v>
          </cell>
          <cell r="W1225">
            <v>10.266666666666666</v>
          </cell>
          <cell r="X1225">
            <v>10.266666666666666</v>
          </cell>
          <cell r="Y1225">
            <v>10.266666666666666</v>
          </cell>
          <cell r="Z1225">
            <v>10.266666666666666</v>
          </cell>
          <cell r="AA1225">
            <v>10.266666666666666</v>
          </cell>
          <cell r="AB1225">
            <v>10.266666666666666</v>
          </cell>
          <cell r="AC1225">
            <v>10.266666666666666</v>
          </cell>
          <cell r="AD1225">
            <v>10.266666666666666</v>
          </cell>
          <cell r="AE1225">
            <v>10.266666666666666</v>
          </cell>
          <cell r="AF1225">
            <v>10.266666666666666</v>
          </cell>
          <cell r="AG1225">
            <v>10.266666666666666</v>
          </cell>
          <cell r="AH1225">
            <v>123.19999999999999</v>
          </cell>
        </row>
        <row r="1226">
          <cell r="V1226">
            <v>1.0416666666666667</v>
          </cell>
          <cell r="W1226">
            <v>1.0416666666666667</v>
          </cell>
          <cell r="X1226">
            <v>1.0416666666666667</v>
          </cell>
          <cell r="Y1226">
            <v>1.0416666666666667</v>
          </cell>
          <cell r="Z1226">
            <v>1.0416666666666667</v>
          </cell>
          <cell r="AA1226">
            <v>1.0416666666666667</v>
          </cell>
          <cell r="AB1226">
            <v>1.0416666666666667</v>
          </cell>
          <cell r="AC1226">
            <v>1.0416666666666667</v>
          </cell>
          <cell r="AD1226">
            <v>1.0416666666666667</v>
          </cell>
          <cell r="AE1226">
            <v>1.0416666666666667</v>
          </cell>
          <cell r="AF1226">
            <v>1.0416666666666667</v>
          </cell>
          <cell r="AG1226">
            <v>1.0416666666666667</v>
          </cell>
          <cell r="AH1226">
            <v>12.499999999999998</v>
          </cell>
        </row>
        <row r="1227">
          <cell r="V1227">
            <v>3.8844999999999996</v>
          </cell>
          <cell r="W1227">
            <v>3.8844999999999996</v>
          </cell>
          <cell r="X1227">
            <v>3.8844999999999996</v>
          </cell>
          <cell r="Y1227">
            <v>3.8844999999999996</v>
          </cell>
          <cell r="Z1227">
            <v>3.8844999999999996</v>
          </cell>
          <cell r="AA1227">
            <v>3.8844999999999996</v>
          </cell>
          <cell r="AB1227">
            <v>3.8844999999999996</v>
          </cell>
          <cell r="AC1227">
            <v>3.8844999999999996</v>
          </cell>
          <cell r="AD1227">
            <v>3.8844999999999996</v>
          </cell>
          <cell r="AE1227">
            <v>3.8844999999999996</v>
          </cell>
          <cell r="AF1227">
            <v>3.8844999999999996</v>
          </cell>
          <cell r="AG1227">
            <v>3.8844999999999996</v>
          </cell>
          <cell r="AH1227">
            <v>46.614000000000004</v>
          </cell>
        </row>
        <row r="1228">
          <cell r="V1228">
            <v>65.633333333333326</v>
          </cell>
          <cell r="W1228">
            <v>65.633333333333326</v>
          </cell>
          <cell r="X1228">
            <v>65.633333333333326</v>
          </cell>
          <cell r="Y1228">
            <v>65.633333333333326</v>
          </cell>
          <cell r="Z1228">
            <v>65.633333333333326</v>
          </cell>
          <cell r="AA1228">
            <v>65.633333333333326</v>
          </cell>
          <cell r="AB1228">
            <v>65.633333333333326</v>
          </cell>
          <cell r="AC1228">
            <v>65.633333333333326</v>
          </cell>
          <cell r="AD1228">
            <v>65.633333333333326</v>
          </cell>
          <cell r="AE1228">
            <v>65.633333333333326</v>
          </cell>
          <cell r="AF1228">
            <v>65.633333333333326</v>
          </cell>
          <cell r="AG1228">
            <v>721.96666666666658</v>
          </cell>
          <cell r="AH1228">
            <v>1443.9333333333332</v>
          </cell>
        </row>
        <row r="1229">
          <cell r="V1229">
            <v>6.833333333333333</v>
          </cell>
          <cell r="W1229">
            <v>6.833333333333333</v>
          </cell>
          <cell r="X1229">
            <v>6.833333333333333</v>
          </cell>
          <cell r="Y1229">
            <v>6.833333333333333</v>
          </cell>
          <cell r="Z1229">
            <v>6.833333333333333</v>
          </cell>
          <cell r="AA1229">
            <v>6.833333333333333</v>
          </cell>
          <cell r="AB1229">
            <v>6.833333333333333</v>
          </cell>
          <cell r="AC1229">
            <v>6.833333333333333</v>
          </cell>
          <cell r="AD1229">
            <v>6.833333333333333</v>
          </cell>
          <cell r="AE1229">
            <v>6.833333333333333</v>
          </cell>
          <cell r="AF1229">
            <v>6.833333333333333</v>
          </cell>
          <cell r="AG1229">
            <v>6.833333333333333</v>
          </cell>
          <cell r="AH1229">
            <v>82</v>
          </cell>
        </row>
        <row r="1230">
          <cell r="V1230">
            <v>16.433333333333334</v>
          </cell>
          <cell r="W1230">
            <v>16.433333333333334</v>
          </cell>
          <cell r="X1230">
            <v>16.433333333333334</v>
          </cell>
          <cell r="Y1230">
            <v>16.433333333333334</v>
          </cell>
          <cell r="Z1230">
            <v>16.433333333333334</v>
          </cell>
          <cell r="AA1230">
            <v>16.433333333333334</v>
          </cell>
          <cell r="AB1230">
            <v>16.433333333333334</v>
          </cell>
          <cell r="AC1230">
            <v>16.433333333333334</v>
          </cell>
          <cell r="AD1230">
            <v>16.433333333333334</v>
          </cell>
          <cell r="AE1230">
            <v>16.433333333333334</v>
          </cell>
          <cell r="AF1230">
            <v>16.433333333333334</v>
          </cell>
          <cell r="AG1230">
            <v>16.433333333333334</v>
          </cell>
          <cell r="AH1230">
            <v>197.20000000000002</v>
          </cell>
        </row>
        <row r="1231">
          <cell r="V1231">
            <v>3.4833333333333334</v>
          </cell>
          <cell r="W1231">
            <v>3.4833333333333334</v>
          </cell>
          <cell r="X1231">
            <v>3.4833333333333334</v>
          </cell>
          <cell r="Y1231">
            <v>3.4833333333333334</v>
          </cell>
          <cell r="Z1231">
            <v>3.4833333333333334</v>
          </cell>
          <cell r="AA1231">
            <v>3.4833333333333334</v>
          </cell>
          <cell r="AB1231">
            <v>3.4833333333333334</v>
          </cell>
          <cell r="AC1231">
            <v>3.4833333333333334</v>
          </cell>
          <cell r="AD1231">
            <v>3.4833333333333334</v>
          </cell>
          <cell r="AE1231">
            <v>3.4833333333333334</v>
          </cell>
          <cell r="AF1231">
            <v>3.4833333333333334</v>
          </cell>
          <cell r="AG1231">
            <v>3.4833333333333334</v>
          </cell>
          <cell r="AH1231">
            <v>41.800000000000004</v>
          </cell>
        </row>
        <row r="1232">
          <cell r="V1232">
            <v>2.3703333333333334</v>
          </cell>
          <cell r="W1232">
            <v>2.3703333333333334</v>
          </cell>
          <cell r="X1232">
            <v>2.3703333333333334</v>
          </cell>
          <cell r="Y1232">
            <v>2.3703333333333334</v>
          </cell>
          <cell r="Z1232">
            <v>2.3703333333333334</v>
          </cell>
          <cell r="AA1232">
            <v>2.3703333333333334</v>
          </cell>
          <cell r="AB1232">
            <v>2.3703333333333334</v>
          </cell>
          <cell r="AC1232">
            <v>2.3703333333333334</v>
          </cell>
          <cell r="AD1232">
            <v>2.3703333333333334</v>
          </cell>
          <cell r="AE1232">
            <v>2.3703333333333334</v>
          </cell>
          <cell r="AF1232">
            <v>2.3703333333333334</v>
          </cell>
          <cell r="AG1232">
            <v>2.3703333333333334</v>
          </cell>
          <cell r="AH1232">
            <v>28.444000000000006</v>
          </cell>
        </row>
        <row r="1233">
          <cell r="V1233">
            <v>10.55</v>
          </cell>
          <cell r="W1233">
            <v>10.55</v>
          </cell>
          <cell r="X1233">
            <v>10.55</v>
          </cell>
          <cell r="Y1233">
            <v>10.55</v>
          </cell>
          <cell r="Z1233">
            <v>10.55</v>
          </cell>
          <cell r="AA1233">
            <v>10.55</v>
          </cell>
          <cell r="AB1233">
            <v>10.55</v>
          </cell>
          <cell r="AC1233">
            <v>10.55</v>
          </cell>
          <cell r="AD1233">
            <v>10.55</v>
          </cell>
          <cell r="AE1233">
            <v>10.55</v>
          </cell>
          <cell r="AF1233">
            <v>10.55</v>
          </cell>
          <cell r="AG1233">
            <v>10.55</v>
          </cell>
          <cell r="AH1233">
            <v>126.59999999999998</v>
          </cell>
        </row>
        <row r="1234">
          <cell r="V1234">
            <v>8.6666666666666661</v>
          </cell>
          <cell r="W1234">
            <v>8.6666666666666661</v>
          </cell>
          <cell r="X1234">
            <v>8.6666666666666661</v>
          </cell>
          <cell r="Y1234">
            <v>8.6666666666666661</v>
          </cell>
          <cell r="Z1234">
            <v>8.6666666666666661</v>
          </cell>
          <cell r="AA1234">
            <v>8.6666666666666661</v>
          </cell>
          <cell r="AB1234">
            <v>8.6666666666666661</v>
          </cell>
          <cell r="AC1234">
            <v>8.6666666666666661</v>
          </cell>
          <cell r="AD1234">
            <v>8.6666666666666661</v>
          </cell>
          <cell r="AE1234">
            <v>8.6666666666666661</v>
          </cell>
          <cell r="AF1234">
            <v>8.6666666666666661</v>
          </cell>
          <cell r="AG1234">
            <v>8.6666666666666661</v>
          </cell>
          <cell r="AH1234">
            <v>104.00000000000001</v>
          </cell>
        </row>
        <row r="1235">
          <cell r="V1235">
            <v>2.7495833333333333</v>
          </cell>
          <cell r="W1235">
            <v>2.7495833333333333</v>
          </cell>
          <cell r="X1235">
            <v>2.7495833333333333</v>
          </cell>
          <cell r="Y1235">
            <v>2.7495833333333333</v>
          </cell>
          <cell r="Z1235">
            <v>2.7495833333333333</v>
          </cell>
          <cell r="AA1235">
            <v>2.7495833333333333</v>
          </cell>
          <cell r="AB1235">
            <v>2.7495833333333333</v>
          </cell>
          <cell r="AC1235">
            <v>2.7495833333333333</v>
          </cell>
          <cell r="AD1235">
            <v>2.7495833333333333</v>
          </cell>
          <cell r="AE1235">
            <v>2.7495833333333333</v>
          </cell>
          <cell r="AF1235">
            <v>2.7495833333333333</v>
          </cell>
          <cell r="AG1235">
            <v>2.7495833333333333</v>
          </cell>
          <cell r="AH1235">
            <v>32.994999999999997</v>
          </cell>
        </row>
        <row r="1236">
          <cell r="V1236">
            <v>16.296166666666664</v>
          </cell>
          <cell r="W1236">
            <v>16.296166666666664</v>
          </cell>
          <cell r="X1236">
            <v>16.296166666666664</v>
          </cell>
          <cell r="Y1236">
            <v>16.296166666666664</v>
          </cell>
          <cell r="Z1236">
            <v>16.296166666666664</v>
          </cell>
          <cell r="AA1236">
            <v>16.296166666666664</v>
          </cell>
          <cell r="AB1236">
            <v>16.296166666666664</v>
          </cell>
          <cell r="AC1236">
            <v>16.296166666666664</v>
          </cell>
          <cell r="AD1236">
            <v>16.296166666666664</v>
          </cell>
          <cell r="AE1236">
            <v>16.296166666666664</v>
          </cell>
          <cell r="AF1236">
            <v>16.296166666666664</v>
          </cell>
          <cell r="AG1236">
            <v>16.296166666666664</v>
          </cell>
          <cell r="AH1236">
            <v>195.55399999999997</v>
          </cell>
        </row>
        <row r="1237">
          <cell r="V1237">
            <v>4.916666666666667</v>
          </cell>
          <cell r="W1237">
            <v>4.916666666666667</v>
          </cell>
          <cell r="X1237">
            <v>4.916666666666667</v>
          </cell>
          <cell r="Y1237">
            <v>4.916666666666667</v>
          </cell>
          <cell r="Z1237">
            <v>4.916666666666667</v>
          </cell>
          <cell r="AA1237">
            <v>4.916666666666667</v>
          </cell>
          <cell r="AB1237">
            <v>4.916666666666667</v>
          </cell>
          <cell r="AC1237">
            <v>4.916666666666667</v>
          </cell>
          <cell r="AD1237">
            <v>4.916666666666667</v>
          </cell>
          <cell r="AE1237">
            <v>4.916666666666667</v>
          </cell>
          <cell r="AF1237">
            <v>4.916666666666667</v>
          </cell>
          <cell r="AG1237">
            <v>4.916666666666667</v>
          </cell>
          <cell r="AH1237">
            <v>58.999999999999993</v>
          </cell>
        </row>
        <row r="1238">
          <cell r="V1238">
            <v>3.8166666666666664</v>
          </cell>
          <cell r="W1238">
            <v>3.8166666666666664</v>
          </cell>
          <cell r="X1238">
            <v>3.8166666666666664</v>
          </cell>
          <cell r="Y1238">
            <v>3.8166666666666664</v>
          </cell>
          <cell r="Z1238">
            <v>3.8166666666666664</v>
          </cell>
          <cell r="AA1238">
            <v>3.8166666666666664</v>
          </cell>
          <cell r="AB1238">
            <v>3.8166666666666664</v>
          </cell>
          <cell r="AC1238">
            <v>3.8166666666666664</v>
          </cell>
          <cell r="AD1238">
            <v>3.8166666666666664</v>
          </cell>
          <cell r="AE1238">
            <v>3.8166666666666664</v>
          </cell>
          <cell r="AF1238">
            <v>3.8166666666666664</v>
          </cell>
          <cell r="AG1238">
            <v>3.8166666666666664</v>
          </cell>
          <cell r="AH1238">
            <v>45.799999999999983</v>
          </cell>
        </row>
        <row r="1239">
          <cell r="V1239">
            <v>67.583333333333329</v>
          </cell>
          <cell r="W1239">
            <v>67.583333333333329</v>
          </cell>
          <cell r="X1239">
            <v>67.583333333333329</v>
          </cell>
          <cell r="Y1239">
            <v>67.583333333333329</v>
          </cell>
          <cell r="Z1239">
            <v>67.583333333333329</v>
          </cell>
          <cell r="AA1239">
            <v>67.583333333333329</v>
          </cell>
          <cell r="AB1239">
            <v>67.583333333333329</v>
          </cell>
          <cell r="AC1239">
            <v>67.583333333333329</v>
          </cell>
          <cell r="AD1239">
            <v>67.583333333333329</v>
          </cell>
          <cell r="AE1239">
            <v>67.583333333333329</v>
          </cell>
          <cell r="AF1239">
            <v>67.583333333333329</v>
          </cell>
          <cell r="AG1239">
            <v>67.583333333333329</v>
          </cell>
          <cell r="AH1239">
            <v>811.00000000000011</v>
          </cell>
        </row>
        <row r="1240">
          <cell r="V1240">
            <v>16.125</v>
          </cell>
          <cell r="W1240">
            <v>16.125</v>
          </cell>
          <cell r="X1240">
            <v>16.125</v>
          </cell>
          <cell r="Y1240">
            <v>16.125</v>
          </cell>
          <cell r="Z1240">
            <v>16.125</v>
          </cell>
          <cell r="AA1240">
            <v>16.125</v>
          </cell>
          <cell r="AB1240">
            <v>16.125</v>
          </cell>
          <cell r="AC1240">
            <v>16.125</v>
          </cell>
          <cell r="AD1240">
            <v>16.125</v>
          </cell>
          <cell r="AE1240">
            <v>16.125</v>
          </cell>
          <cell r="AF1240">
            <v>16.125</v>
          </cell>
          <cell r="AG1240">
            <v>16.125</v>
          </cell>
          <cell r="AH1240">
            <v>193.5</v>
          </cell>
        </row>
        <row r="1241">
          <cell r="V1241">
            <v>5.8916666666666666</v>
          </cell>
          <cell r="W1241">
            <v>5.8916666666666666</v>
          </cell>
          <cell r="X1241">
            <v>5.8916666666666666</v>
          </cell>
          <cell r="Y1241">
            <v>5.8916666666666666</v>
          </cell>
          <cell r="Z1241">
            <v>5.8916666666666666</v>
          </cell>
          <cell r="AA1241">
            <v>5.8916666666666666</v>
          </cell>
          <cell r="AB1241">
            <v>5.8916666666666666</v>
          </cell>
          <cell r="AC1241">
            <v>5.8916666666666666</v>
          </cell>
          <cell r="AD1241">
            <v>5.8916666666666666</v>
          </cell>
          <cell r="AE1241">
            <v>5.8916666666666666</v>
          </cell>
          <cell r="AF1241">
            <v>5.8916666666666666</v>
          </cell>
          <cell r="AG1241">
            <v>5.8916666666666666</v>
          </cell>
          <cell r="AH1241">
            <v>70.7</v>
          </cell>
        </row>
        <row r="1242">
          <cell r="V1242">
            <v>2.2333333333333334</v>
          </cell>
          <cell r="W1242">
            <v>2.2333333333333334</v>
          </cell>
          <cell r="X1242">
            <v>2.2333333333333334</v>
          </cell>
          <cell r="Y1242">
            <v>2.2333333333333334</v>
          </cell>
          <cell r="Z1242">
            <v>2.2333333333333334</v>
          </cell>
          <cell r="AA1242">
            <v>2.2333333333333334</v>
          </cell>
          <cell r="AB1242">
            <v>2.2333333333333334</v>
          </cell>
          <cell r="AC1242">
            <v>2.2333333333333334</v>
          </cell>
          <cell r="AD1242">
            <v>2.2333333333333334</v>
          </cell>
          <cell r="AE1242">
            <v>2.2333333333333334</v>
          </cell>
          <cell r="AF1242">
            <v>2.2333333333333334</v>
          </cell>
          <cell r="AG1242">
            <v>2.2333333333333334</v>
          </cell>
          <cell r="AH1242">
            <v>26.800000000000008</v>
          </cell>
        </row>
        <row r="1243">
          <cell r="V1243">
            <v>2.2916666666666665</v>
          </cell>
          <cell r="W1243">
            <v>2.2916666666666665</v>
          </cell>
          <cell r="X1243">
            <v>2.2916666666666665</v>
          </cell>
          <cell r="Y1243">
            <v>2.2916666666666665</v>
          </cell>
          <cell r="Z1243">
            <v>2.2916666666666665</v>
          </cell>
          <cell r="AA1243">
            <v>2.2916666666666665</v>
          </cell>
          <cell r="AB1243">
            <v>2.2916666666666665</v>
          </cell>
          <cell r="AC1243">
            <v>2.2916666666666665</v>
          </cell>
          <cell r="AD1243">
            <v>2.2916666666666665</v>
          </cell>
          <cell r="AE1243">
            <v>2.2916666666666665</v>
          </cell>
          <cell r="AF1243">
            <v>2.2916666666666665</v>
          </cell>
          <cell r="AG1243">
            <v>2.2916666666666665</v>
          </cell>
          <cell r="AH1243">
            <v>27.500000000000004</v>
          </cell>
        </row>
        <row r="1244">
          <cell r="V1244">
            <v>8.3833333333333329</v>
          </cell>
          <cell r="W1244">
            <v>8.3833333333333329</v>
          </cell>
          <cell r="X1244">
            <v>8.3833333333333329</v>
          </cell>
          <cell r="Y1244">
            <v>8.3833333333333329</v>
          </cell>
          <cell r="Z1244">
            <v>8.3833333333333329</v>
          </cell>
          <cell r="AA1244">
            <v>8.3833333333333329</v>
          </cell>
          <cell r="AB1244">
            <v>8.3833333333333329</v>
          </cell>
          <cell r="AC1244">
            <v>8.3833333333333329</v>
          </cell>
          <cell r="AD1244">
            <v>8.3833333333333329</v>
          </cell>
          <cell r="AE1244">
            <v>8.3833333333333329</v>
          </cell>
          <cell r="AF1244">
            <v>8.3833333333333329</v>
          </cell>
          <cell r="AG1244">
            <v>8.3833333333333329</v>
          </cell>
          <cell r="AH1244">
            <v>100.59999999999997</v>
          </cell>
        </row>
        <row r="1245">
          <cell r="V1245">
            <v>32.866666666666667</v>
          </cell>
          <cell r="W1245">
            <v>32.866666666666667</v>
          </cell>
          <cell r="X1245">
            <v>32.866666666666667</v>
          </cell>
          <cell r="Y1245">
            <v>32.866666666666667</v>
          </cell>
          <cell r="Z1245">
            <v>32.866666666666667</v>
          </cell>
          <cell r="AA1245">
            <v>32.866666666666667</v>
          </cell>
          <cell r="AB1245">
            <v>32.866666666666667</v>
          </cell>
          <cell r="AC1245">
            <v>32.866666666666667</v>
          </cell>
          <cell r="AD1245">
            <v>32.866666666666667</v>
          </cell>
          <cell r="AE1245">
            <v>32.866666666666667</v>
          </cell>
          <cell r="AF1245">
            <v>32.866666666666667</v>
          </cell>
          <cell r="AG1245">
            <v>32.866666666666667</v>
          </cell>
          <cell r="AH1245">
            <v>394.40000000000003</v>
          </cell>
        </row>
        <row r="1246">
          <cell r="V1246">
            <v>22.45</v>
          </cell>
          <cell r="W1246">
            <v>22.45</v>
          </cell>
          <cell r="X1246">
            <v>22.45</v>
          </cell>
          <cell r="Y1246">
            <v>22.45</v>
          </cell>
          <cell r="Z1246">
            <v>22.45</v>
          </cell>
          <cell r="AA1246">
            <v>22.45</v>
          </cell>
          <cell r="AB1246">
            <v>22.45</v>
          </cell>
          <cell r="AC1246">
            <v>22.45</v>
          </cell>
          <cell r="AD1246">
            <v>22.45</v>
          </cell>
          <cell r="AE1246">
            <v>22.45</v>
          </cell>
          <cell r="AF1246">
            <v>22.45</v>
          </cell>
          <cell r="AG1246">
            <v>22.45</v>
          </cell>
          <cell r="AH1246">
            <v>269.39999999999992</v>
          </cell>
        </row>
        <row r="1247">
          <cell r="V1247">
            <v>73.7</v>
          </cell>
          <cell r="W1247">
            <v>73.7</v>
          </cell>
          <cell r="X1247">
            <v>73.7</v>
          </cell>
          <cell r="Y1247">
            <v>73.7</v>
          </cell>
          <cell r="Z1247">
            <v>73.7</v>
          </cell>
          <cell r="AA1247">
            <v>73.7</v>
          </cell>
          <cell r="AB1247">
            <v>73.7</v>
          </cell>
          <cell r="AC1247">
            <v>73.7</v>
          </cell>
          <cell r="AD1247">
            <v>73.7</v>
          </cell>
          <cell r="AE1247">
            <v>73.7</v>
          </cell>
          <cell r="AF1247">
            <v>73.7</v>
          </cell>
          <cell r="AG1247">
            <v>73.7</v>
          </cell>
          <cell r="AH1247">
            <v>884.4000000000002</v>
          </cell>
        </row>
        <row r="1248">
          <cell r="V1248">
            <v>18.833333333333332</v>
          </cell>
          <cell r="W1248">
            <v>18.833333333333332</v>
          </cell>
          <cell r="X1248">
            <v>18.833333333333332</v>
          </cell>
          <cell r="Y1248">
            <v>18.833333333333332</v>
          </cell>
          <cell r="Z1248">
            <v>18.833333333333332</v>
          </cell>
          <cell r="AA1248">
            <v>18.833333333333332</v>
          </cell>
          <cell r="AB1248">
            <v>18.833333333333332</v>
          </cell>
          <cell r="AC1248">
            <v>18.833333333333332</v>
          </cell>
          <cell r="AD1248">
            <v>18.833333333333332</v>
          </cell>
          <cell r="AE1248">
            <v>18.833333333333332</v>
          </cell>
          <cell r="AF1248">
            <v>18.833333333333332</v>
          </cell>
          <cell r="AG1248">
            <v>18.833333333333332</v>
          </cell>
          <cell r="AH1248">
            <v>226.00000000000003</v>
          </cell>
        </row>
        <row r="1249">
          <cell r="V1249">
            <v>5</v>
          </cell>
          <cell r="W1249">
            <v>5</v>
          </cell>
          <cell r="X1249">
            <v>5</v>
          </cell>
          <cell r="Y1249">
            <v>5</v>
          </cell>
          <cell r="Z1249">
            <v>5</v>
          </cell>
          <cell r="AA1249">
            <v>5</v>
          </cell>
          <cell r="AB1249">
            <v>5</v>
          </cell>
          <cell r="AC1249">
            <v>5</v>
          </cell>
          <cell r="AD1249">
            <v>5</v>
          </cell>
          <cell r="AE1249">
            <v>5</v>
          </cell>
          <cell r="AF1249">
            <v>5</v>
          </cell>
          <cell r="AG1249">
            <v>5</v>
          </cell>
          <cell r="AH1249">
            <v>60</v>
          </cell>
        </row>
        <row r="1250">
          <cell r="V1250">
            <v>19.841666666666665</v>
          </cell>
          <cell r="W1250">
            <v>19.841666666666665</v>
          </cell>
          <cell r="X1250">
            <v>19.841666666666665</v>
          </cell>
          <cell r="Y1250">
            <v>19.841666666666665</v>
          </cell>
          <cell r="Z1250">
            <v>19.841666666666665</v>
          </cell>
          <cell r="AA1250">
            <v>19.841666666666665</v>
          </cell>
          <cell r="AB1250">
            <v>19.841666666666665</v>
          </cell>
          <cell r="AC1250">
            <v>19.841666666666665</v>
          </cell>
          <cell r="AD1250">
            <v>19.841666666666665</v>
          </cell>
          <cell r="AE1250">
            <v>19.841666666666665</v>
          </cell>
          <cell r="AF1250">
            <v>19.841666666666665</v>
          </cell>
          <cell r="AG1250">
            <v>19.841666666666665</v>
          </cell>
          <cell r="AH1250">
            <v>238.1</v>
          </cell>
        </row>
        <row r="1251">
          <cell r="V1251">
            <v>2.3333333333333335</v>
          </cell>
          <cell r="W1251">
            <v>2.3333333333333335</v>
          </cell>
          <cell r="X1251">
            <v>2.3333333333333335</v>
          </cell>
          <cell r="Y1251">
            <v>2.3333333333333335</v>
          </cell>
          <cell r="Z1251">
            <v>2.3333333333333335</v>
          </cell>
          <cell r="AA1251">
            <v>2.3333333333333335</v>
          </cell>
          <cell r="AB1251">
            <v>2.3333333333333335</v>
          </cell>
          <cell r="AC1251">
            <v>2.3333333333333335</v>
          </cell>
          <cell r="AD1251">
            <v>2.3333333333333335</v>
          </cell>
          <cell r="AE1251">
            <v>2.3333333333333335</v>
          </cell>
          <cell r="AF1251">
            <v>2.3333333333333335</v>
          </cell>
          <cell r="AG1251">
            <v>2.3333333333333335</v>
          </cell>
          <cell r="AH1251">
            <v>27.999999999999996</v>
          </cell>
        </row>
        <row r="1252">
          <cell r="V1252">
            <v>29.375</v>
          </cell>
          <cell r="W1252">
            <v>29.375</v>
          </cell>
          <cell r="X1252">
            <v>29.375</v>
          </cell>
          <cell r="Y1252">
            <v>29.375</v>
          </cell>
          <cell r="Z1252">
            <v>29.375</v>
          </cell>
          <cell r="AA1252">
            <v>29.375</v>
          </cell>
          <cell r="AB1252">
            <v>29.375</v>
          </cell>
          <cell r="AC1252">
            <v>29.375</v>
          </cell>
          <cell r="AD1252">
            <v>29.375</v>
          </cell>
          <cell r="AE1252">
            <v>29.375</v>
          </cell>
          <cell r="AF1252">
            <v>29.375</v>
          </cell>
          <cell r="AG1252">
            <v>29.375</v>
          </cell>
          <cell r="AH1252">
            <v>352.5</v>
          </cell>
        </row>
        <row r="1253">
          <cell r="V1253">
            <v>13.975</v>
          </cell>
          <cell r="W1253">
            <v>13.975</v>
          </cell>
          <cell r="X1253">
            <v>13.975</v>
          </cell>
          <cell r="Y1253">
            <v>13.975</v>
          </cell>
          <cell r="Z1253">
            <v>13.975</v>
          </cell>
          <cell r="AA1253">
            <v>13.975</v>
          </cell>
          <cell r="AB1253">
            <v>13.975</v>
          </cell>
          <cell r="AC1253">
            <v>13.975</v>
          </cell>
          <cell r="AD1253">
            <v>13.975</v>
          </cell>
          <cell r="AE1253">
            <v>13.975</v>
          </cell>
          <cell r="AF1253">
            <v>13.975</v>
          </cell>
          <cell r="AG1253">
            <v>13.975</v>
          </cell>
          <cell r="AH1253">
            <v>167.69999999999996</v>
          </cell>
        </row>
        <row r="1254">
          <cell r="V1254">
            <v>56.125</v>
          </cell>
          <cell r="W1254">
            <v>56.125</v>
          </cell>
          <cell r="X1254">
            <v>56.125</v>
          </cell>
          <cell r="Y1254">
            <v>56.125</v>
          </cell>
          <cell r="Z1254">
            <v>56.125</v>
          </cell>
          <cell r="AA1254">
            <v>56.125</v>
          </cell>
          <cell r="AB1254">
            <v>56.125</v>
          </cell>
          <cell r="AC1254">
            <v>56.125</v>
          </cell>
          <cell r="AD1254">
            <v>56.125</v>
          </cell>
          <cell r="AE1254">
            <v>56.125</v>
          </cell>
          <cell r="AF1254">
            <v>56.125</v>
          </cell>
          <cell r="AG1254">
            <v>56.125</v>
          </cell>
          <cell r="AH1254">
            <v>673.5</v>
          </cell>
        </row>
        <row r="1255">
          <cell r="V1255">
            <v>6.5083333333333329</v>
          </cell>
          <cell r="W1255">
            <v>6.5083333333333329</v>
          </cell>
          <cell r="X1255">
            <v>6.5083333333333329</v>
          </cell>
          <cell r="Y1255">
            <v>6.5083333333333329</v>
          </cell>
          <cell r="Z1255">
            <v>6.5083333333333329</v>
          </cell>
          <cell r="AA1255">
            <v>6.5083333333333329</v>
          </cell>
          <cell r="AB1255">
            <v>6.5083333333333329</v>
          </cell>
          <cell r="AC1255">
            <v>6.5083333333333329</v>
          </cell>
          <cell r="AD1255">
            <v>6.5083333333333329</v>
          </cell>
          <cell r="AE1255">
            <v>6.5083333333333329</v>
          </cell>
          <cell r="AF1255">
            <v>6.5083333333333329</v>
          </cell>
          <cell r="AG1255">
            <v>6.5083333333333329</v>
          </cell>
          <cell r="AH1255">
            <v>78.099999999999994</v>
          </cell>
        </row>
        <row r="1256">
          <cell r="V1256">
            <v>25</v>
          </cell>
          <cell r="W1256">
            <v>25</v>
          </cell>
          <cell r="X1256">
            <v>25</v>
          </cell>
          <cell r="Y1256">
            <v>25</v>
          </cell>
          <cell r="Z1256">
            <v>25</v>
          </cell>
          <cell r="AA1256">
            <v>25</v>
          </cell>
          <cell r="AB1256">
            <v>25</v>
          </cell>
          <cell r="AC1256">
            <v>25</v>
          </cell>
          <cell r="AD1256">
            <v>25</v>
          </cell>
          <cell r="AE1256">
            <v>25</v>
          </cell>
          <cell r="AF1256">
            <v>25</v>
          </cell>
          <cell r="AG1256">
            <v>25</v>
          </cell>
          <cell r="AH1256">
            <v>300</v>
          </cell>
        </row>
        <row r="1257">
          <cell r="V1257">
            <v>15.799999999999999</v>
          </cell>
          <cell r="W1257">
            <v>15.799999999999999</v>
          </cell>
          <cell r="X1257">
            <v>15.799999999999999</v>
          </cell>
          <cell r="Y1257">
            <v>15.799999999999999</v>
          </cell>
          <cell r="Z1257">
            <v>15.799999999999999</v>
          </cell>
          <cell r="AA1257">
            <v>15.799999999999999</v>
          </cell>
          <cell r="AB1257">
            <v>15.799999999999999</v>
          </cell>
          <cell r="AC1257">
            <v>15.799999999999999</v>
          </cell>
          <cell r="AD1257">
            <v>15.799999999999999</v>
          </cell>
          <cell r="AE1257">
            <v>15.799999999999999</v>
          </cell>
          <cell r="AF1257">
            <v>15.799999999999999</v>
          </cell>
          <cell r="AG1257">
            <v>15.799999999999999</v>
          </cell>
          <cell r="AH1257">
            <v>189.60000000000002</v>
          </cell>
        </row>
        <row r="1262">
          <cell r="V1262">
            <v>823.1182500000001</v>
          </cell>
          <cell r="W1262">
            <v>823.1182500000001</v>
          </cell>
          <cell r="X1262">
            <v>823.1182500000001</v>
          </cell>
          <cell r="Y1262">
            <v>823.1182500000001</v>
          </cell>
          <cell r="Z1262">
            <v>811.41825000000017</v>
          </cell>
          <cell r="AA1262">
            <v>811.41825000000017</v>
          </cell>
          <cell r="AB1262">
            <v>811.41825000000017</v>
          </cell>
          <cell r="AC1262">
            <v>811.41825000000017</v>
          </cell>
          <cell r="AD1262">
            <v>811.41825000000017</v>
          </cell>
          <cell r="AE1262">
            <v>811.41825000000017</v>
          </cell>
          <cell r="AF1262">
            <v>811.41825000000017</v>
          </cell>
          <cell r="AG1262">
            <v>1467.7515833333332</v>
          </cell>
          <cell r="AH1262">
            <v>10440.152333333335</v>
          </cell>
        </row>
        <row r="1264"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</row>
        <row r="1265"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</row>
        <row r="1266"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</row>
        <row r="1267"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>
            <v>0</v>
          </cell>
          <cell r="AH1267">
            <v>0</v>
          </cell>
        </row>
        <row r="1268"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0</v>
          </cell>
          <cell r="AH1268">
            <v>0</v>
          </cell>
        </row>
        <row r="1269"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0</v>
          </cell>
          <cell r="AH1269">
            <v>0</v>
          </cell>
        </row>
        <row r="1270"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0</v>
          </cell>
          <cell r="AH1270">
            <v>0</v>
          </cell>
        </row>
        <row r="1271"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0</v>
          </cell>
          <cell r="AH1271">
            <v>0</v>
          </cell>
        </row>
        <row r="1272"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0</v>
          </cell>
          <cell r="AH1272">
            <v>0</v>
          </cell>
        </row>
        <row r="1273"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0</v>
          </cell>
          <cell r="AH1273">
            <v>0</v>
          </cell>
        </row>
        <row r="1274"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</row>
        <row r="1275"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</row>
        <row r="1276"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>
            <v>0</v>
          </cell>
          <cell r="AH1276">
            <v>0</v>
          </cell>
        </row>
        <row r="1277"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</row>
        <row r="1278"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>
            <v>0</v>
          </cell>
          <cell r="AH1278">
            <v>0</v>
          </cell>
        </row>
        <row r="1279"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>
            <v>0</v>
          </cell>
          <cell r="AH1279">
            <v>0</v>
          </cell>
        </row>
        <row r="1280"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</row>
        <row r="1281"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</row>
        <row r="1282"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</row>
        <row r="1283"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</row>
        <row r="1284"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</row>
        <row r="1285"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</row>
        <row r="1286"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</row>
        <row r="1287"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</row>
        <row r="1288"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</row>
        <row r="1289"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</row>
        <row r="1290"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</row>
        <row r="1291"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</row>
        <row r="1292"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</row>
        <row r="1293"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</row>
        <row r="1294"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</row>
        <row r="1295"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</row>
        <row r="1296">
          <cell r="V1296">
            <v>0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0</v>
          </cell>
          <cell r="AH1296">
            <v>0</v>
          </cell>
        </row>
        <row r="1297"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0</v>
          </cell>
          <cell r="AH1297">
            <v>0</v>
          </cell>
        </row>
        <row r="1298">
          <cell r="V1298">
            <v>2.4916666666666667</v>
          </cell>
          <cell r="W1298">
            <v>2.491666666666625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4.9833333333332916</v>
          </cell>
        </row>
        <row r="1299"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</row>
        <row r="1300"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</row>
        <row r="1301"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0</v>
          </cell>
          <cell r="AH1301">
            <v>0</v>
          </cell>
        </row>
        <row r="1302">
          <cell r="V1302">
            <v>10.744666666666665</v>
          </cell>
          <cell r="W1302">
            <v>10.744666666666665</v>
          </cell>
          <cell r="X1302">
            <v>10.744666666666665</v>
          </cell>
          <cell r="Y1302">
            <v>10.744666666666665</v>
          </cell>
          <cell r="Z1302">
            <v>10.744666666666665</v>
          </cell>
          <cell r="AA1302">
            <v>10.744666666666665</v>
          </cell>
          <cell r="AB1302">
            <v>10.744666666666665</v>
          </cell>
          <cell r="AC1302">
            <v>10.744666666666665</v>
          </cell>
          <cell r="AD1302">
            <v>10.744666666666665</v>
          </cell>
          <cell r="AE1302">
            <v>10.744666666666665</v>
          </cell>
          <cell r="AF1302">
            <v>10.744666666666665</v>
          </cell>
          <cell r="AG1302">
            <v>10.744666666666665</v>
          </cell>
          <cell r="AH1302">
            <v>128.93599999999995</v>
          </cell>
        </row>
        <row r="1303"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</row>
        <row r="1304">
          <cell r="V1304">
            <v>14.041666666666666</v>
          </cell>
          <cell r="W1304">
            <v>14.041666666666666</v>
          </cell>
          <cell r="X1304">
            <v>14.041666666666666</v>
          </cell>
          <cell r="Y1304">
            <v>14.041666666666666</v>
          </cell>
          <cell r="Z1304">
            <v>14.041666666666666</v>
          </cell>
          <cell r="AA1304">
            <v>14.041666666666666</v>
          </cell>
          <cell r="AB1304">
            <v>14.041666666666666</v>
          </cell>
          <cell r="AC1304">
            <v>14.041666666666666</v>
          </cell>
          <cell r="AD1304">
            <v>14.041666666666666</v>
          </cell>
          <cell r="AE1304">
            <v>14.041666666666666</v>
          </cell>
          <cell r="AF1304">
            <v>14.041666666666666</v>
          </cell>
          <cell r="AG1304">
            <v>14.041666666666666</v>
          </cell>
          <cell r="AH1304">
            <v>168.5</v>
          </cell>
        </row>
        <row r="1305">
          <cell r="V1305">
            <v>37.5</v>
          </cell>
          <cell r="W1305">
            <v>37.5</v>
          </cell>
          <cell r="X1305">
            <v>37.5</v>
          </cell>
          <cell r="Y1305">
            <v>37.5</v>
          </cell>
          <cell r="Z1305">
            <v>37.5</v>
          </cell>
          <cell r="AA1305">
            <v>37.5</v>
          </cell>
          <cell r="AB1305">
            <v>37.5</v>
          </cell>
          <cell r="AC1305">
            <v>37.5</v>
          </cell>
          <cell r="AD1305">
            <v>37.5</v>
          </cell>
          <cell r="AE1305">
            <v>37.5</v>
          </cell>
          <cell r="AF1305">
            <v>37.5</v>
          </cell>
          <cell r="AG1305">
            <v>37.5</v>
          </cell>
          <cell r="AH1305">
            <v>450</v>
          </cell>
        </row>
        <row r="1306">
          <cell r="V1306">
            <v>-777.875</v>
          </cell>
          <cell r="AH1306">
            <v>-777.875</v>
          </cell>
        </row>
        <row r="1307">
          <cell r="V1307">
            <v>-1130</v>
          </cell>
          <cell r="AH1307">
            <v>-1130</v>
          </cell>
        </row>
        <row r="1308">
          <cell r="V1308">
            <v>7.1058333333333339</v>
          </cell>
          <cell r="W1308">
            <v>7.1058333333333339</v>
          </cell>
          <cell r="X1308">
            <v>7.1058333333333339</v>
          </cell>
          <cell r="Y1308">
            <v>7.1058333333333339</v>
          </cell>
          <cell r="Z1308">
            <v>7.1058333333333339</v>
          </cell>
          <cell r="AA1308">
            <v>7.1058333333333339</v>
          </cell>
          <cell r="AB1308">
            <v>7.1058333333333339</v>
          </cell>
          <cell r="AC1308">
            <v>7.1058333333333339</v>
          </cell>
          <cell r="AD1308">
            <v>7.1058333333333339</v>
          </cell>
          <cell r="AE1308">
            <v>7.1058333333333339</v>
          </cell>
          <cell r="AF1308">
            <v>7.1058333333333339</v>
          </cell>
          <cell r="AG1308">
            <v>7.1058333333333339</v>
          </cell>
          <cell r="AH1308">
            <v>85.270000000000024</v>
          </cell>
        </row>
        <row r="1309">
          <cell r="V1309">
            <v>5.4582499999999996</v>
          </cell>
          <cell r="W1309">
            <v>5.4582499999999996</v>
          </cell>
          <cell r="X1309">
            <v>5.4582499999999996</v>
          </cell>
          <cell r="Y1309">
            <v>5.4582499999999996</v>
          </cell>
          <cell r="Z1309">
            <v>5.4582499999999996</v>
          </cell>
          <cell r="AA1309">
            <v>5.4582499999999996</v>
          </cell>
          <cell r="AB1309">
            <v>5.4582499999999996</v>
          </cell>
          <cell r="AC1309">
            <v>5.4582499999999996</v>
          </cell>
          <cell r="AD1309">
            <v>5.4582499999999996</v>
          </cell>
          <cell r="AE1309">
            <v>5.4582499999999996</v>
          </cell>
          <cell r="AF1309">
            <v>5.4582499999999996</v>
          </cell>
          <cell r="AG1309">
            <v>5.4582499999999996</v>
          </cell>
          <cell r="AH1309">
            <v>65.498999999999995</v>
          </cell>
        </row>
        <row r="1310">
          <cell r="V1310">
            <v>37.5</v>
          </cell>
          <cell r="W1310">
            <v>37.5</v>
          </cell>
          <cell r="X1310">
            <v>37.5</v>
          </cell>
          <cell r="Y1310">
            <v>37.5</v>
          </cell>
          <cell r="Z1310">
            <v>37.5</v>
          </cell>
          <cell r="AA1310">
            <v>37.5</v>
          </cell>
          <cell r="AB1310">
            <v>37.5</v>
          </cell>
          <cell r="AC1310">
            <v>37.5</v>
          </cell>
          <cell r="AD1310">
            <v>37.5</v>
          </cell>
          <cell r="AE1310">
            <v>37.5</v>
          </cell>
          <cell r="AF1310">
            <v>37.5</v>
          </cell>
          <cell r="AG1310">
            <v>37.5</v>
          </cell>
          <cell r="AH1310">
            <v>450</v>
          </cell>
        </row>
        <row r="1311">
          <cell r="V1311">
            <v>18.75</v>
          </cell>
          <cell r="W1311">
            <v>18.75</v>
          </cell>
          <cell r="X1311">
            <v>18.75</v>
          </cell>
          <cell r="Y1311">
            <v>18.75</v>
          </cell>
          <cell r="Z1311">
            <v>18.75</v>
          </cell>
          <cell r="AA1311">
            <v>18.75</v>
          </cell>
          <cell r="AB1311">
            <v>18.75</v>
          </cell>
          <cell r="AC1311">
            <v>18.75</v>
          </cell>
          <cell r="AD1311">
            <v>18.75</v>
          </cell>
          <cell r="AE1311">
            <v>18.75</v>
          </cell>
          <cell r="AF1311">
            <v>18.75</v>
          </cell>
          <cell r="AG1311">
            <v>18.75</v>
          </cell>
          <cell r="AH1311">
            <v>225</v>
          </cell>
        </row>
        <row r="1312">
          <cell r="V1312">
            <v>125</v>
          </cell>
          <cell r="W1312">
            <v>125</v>
          </cell>
          <cell r="X1312">
            <v>125</v>
          </cell>
          <cell r="Y1312">
            <v>125</v>
          </cell>
          <cell r="Z1312">
            <v>125</v>
          </cell>
          <cell r="AA1312">
            <v>125</v>
          </cell>
          <cell r="AB1312">
            <v>125</v>
          </cell>
          <cell r="AC1312">
            <v>125</v>
          </cell>
          <cell r="AD1312">
            <v>125</v>
          </cell>
          <cell r="AE1312">
            <v>125</v>
          </cell>
          <cell r="AF1312">
            <v>125</v>
          </cell>
          <cell r="AG1312">
            <v>125</v>
          </cell>
          <cell r="AH1312">
            <v>1500</v>
          </cell>
        </row>
        <row r="1313">
          <cell r="V1313">
            <v>5.2458333333333336</v>
          </cell>
          <cell r="W1313">
            <v>5.2458333333333336</v>
          </cell>
          <cell r="X1313">
            <v>5.2458333333333336</v>
          </cell>
          <cell r="Y1313">
            <v>5.2458333333333336</v>
          </cell>
          <cell r="Z1313">
            <v>5.2458333333333336</v>
          </cell>
          <cell r="AA1313">
            <v>5.2458333333333336</v>
          </cell>
          <cell r="AB1313">
            <v>5.2458333333333336</v>
          </cell>
          <cell r="AC1313">
            <v>5.2458333333333336</v>
          </cell>
          <cell r="AD1313">
            <v>5.2458333333333336</v>
          </cell>
          <cell r="AE1313">
            <v>5.2458333333333336</v>
          </cell>
          <cell r="AF1313">
            <v>5.2458333333333336</v>
          </cell>
          <cell r="AG1313">
            <v>5.2458333333333336</v>
          </cell>
          <cell r="AH1313">
            <v>62.950000000000017</v>
          </cell>
        </row>
        <row r="1314">
          <cell r="V1314">
            <v>16.637224999999997</v>
          </cell>
          <cell r="W1314">
            <v>16.637224999999997</v>
          </cell>
          <cell r="X1314">
            <v>16.637224999999997</v>
          </cell>
          <cell r="Y1314">
            <v>16.637224999999997</v>
          </cell>
          <cell r="Z1314">
            <v>16.637224999999997</v>
          </cell>
          <cell r="AA1314">
            <v>16.637224999999997</v>
          </cell>
          <cell r="AB1314">
            <v>16.637224999999997</v>
          </cell>
          <cell r="AC1314">
            <v>16.637224999999997</v>
          </cell>
          <cell r="AD1314">
            <v>16.637224999999997</v>
          </cell>
          <cell r="AE1314">
            <v>16.637224999999997</v>
          </cell>
          <cell r="AF1314">
            <v>16.637224999999997</v>
          </cell>
          <cell r="AG1314">
            <v>16.637224999999997</v>
          </cell>
          <cell r="AH1314">
            <v>199.64669999999998</v>
          </cell>
        </row>
        <row r="1315">
          <cell r="V1315">
            <v>209</v>
          </cell>
          <cell r="W1315">
            <v>209</v>
          </cell>
          <cell r="X1315">
            <v>209</v>
          </cell>
          <cell r="Y1315">
            <v>209</v>
          </cell>
          <cell r="Z1315">
            <v>209</v>
          </cell>
          <cell r="AA1315">
            <v>209</v>
          </cell>
          <cell r="AB1315">
            <v>209</v>
          </cell>
          <cell r="AC1315">
            <v>209</v>
          </cell>
          <cell r="AD1315">
            <v>209</v>
          </cell>
          <cell r="AE1315">
            <v>209</v>
          </cell>
          <cell r="AF1315">
            <v>209</v>
          </cell>
          <cell r="AG1315">
            <v>209</v>
          </cell>
          <cell r="AH1315">
            <v>2508</v>
          </cell>
        </row>
        <row r="1318">
          <cell r="V1318">
            <v>-1418.3998583333334</v>
          </cell>
          <cell r="W1318">
            <v>489.47514166666667</v>
          </cell>
          <cell r="X1318">
            <v>486.983475</v>
          </cell>
          <cell r="Y1318">
            <v>486.983475</v>
          </cell>
          <cell r="Z1318">
            <v>486.983475</v>
          </cell>
          <cell r="AA1318">
            <v>486.983475</v>
          </cell>
          <cell r="AB1318">
            <v>486.983475</v>
          </cell>
          <cell r="AC1318">
            <v>486.983475</v>
          </cell>
          <cell r="AD1318">
            <v>486.983475</v>
          </cell>
          <cell r="AE1318">
            <v>486.983475</v>
          </cell>
          <cell r="AF1318">
            <v>486.983475</v>
          </cell>
          <cell r="AG1318">
            <v>486.983475</v>
          </cell>
          <cell r="AH1318">
            <v>3940.9100333333336</v>
          </cell>
        </row>
        <row r="1319">
          <cell r="V1319">
            <v>0</v>
          </cell>
          <cell r="W1319">
            <v>0</v>
          </cell>
          <cell r="X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>
            <v>0</v>
          </cell>
        </row>
        <row r="1320">
          <cell r="V1320">
            <v>1271.1111508333331</v>
          </cell>
          <cell r="W1320">
            <v>1271.1111508333331</v>
          </cell>
          <cell r="X1320">
            <v>1271.1111508333331</v>
          </cell>
          <cell r="Y1320">
            <v>1271.1111508333331</v>
          </cell>
          <cell r="Z1320">
            <v>1271.1111508333331</v>
          </cell>
          <cell r="AA1320">
            <v>1271.1111508333331</v>
          </cell>
          <cell r="AB1320">
            <v>1271.1111508333331</v>
          </cell>
          <cell r="AC1320">
            <v>1271.1111508333331</v>
          </cell>
          <cell r="AD1320">
            <v>1271.1111508333331</v>
          </cell>
          <cell r="AE1320">
            <v>1271.1111508333331</v>
          </cell>
          <cell r="AF1320">
            <v>1271.1111508333331</v>
          </cell>
          <cell r="AG1320">
            <v>1271.1111508333331</v>
          </cell>
          <cell r="AH1320">
            <v>15253.333809999995</v>
          </cell>
        </row>
        <row r="1321">
          <cell r="V1321">
            <v>1271.1111508333331</v>
          </cell>
          <cell r="W1321">
            <v>1271.1111508333331</v>
          </cell>
          <cell r="X1321">
            <v>1271.1111508333331</v>
          </cell>
          <cell r="Y1321">
            <v>1271.1111508333331</v>
          </cell>
          <cell r="Z1321">
            <v>1271.1111508333331</v>
          </cell>
          <cell r="AA1321">
            <v>1271.1111508333331</v>
          </cell>
          <cell r="AB1321">
            <v>1271.1111508333331</v>
          </cell>
          <cell r="AC1321">
            <v>1271.1111508333331</v>
          </cell>
          <cell r="AD1321">
            <v>1271.1111508333331</v>
          </cell>
          <cell r="AE1321">
            <v>1271.1111508333331</v>
          </cell>
          <cell r="AF1321">
            <v>1271.1111508333331</v>
          </cell>
          <cell r="AG1321">
            <v>1271.1111508333331</v>
          </cell>
          <cell r="AH1321">
            <v>15253.333809999995</v>
          </cell>
        </row>
        <row r="1322"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</row>
        <row r="1323"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H1323">
            <v>0</v>
          </cell>
        </row>
        <row r="1324"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H1324">
            <v>0</v>
          </cell>
        </row>
        <row r="1325">
          <cell r="V1325">
            <v>5.625</v>
          </cell>
          <cell r="W1325">
            <v>5.625</v>
          </cell>
          <cell r="X1325">
            <v>5.625</v>
          </cell>
          <cell r="Y1325">
            <v>5.625</v>
          </cell>
          <cell r="Z1325">
            <v>5.625</v>
          </cell>
          <cell r="AA1325">
            <v>5.625</v>
          </cell>
          <cell r="AB1325">
            <v>5.625</v>
          </cell>
          <cell r="AC1325">
            <v>5.625</v>
          </cell>
          <cell r="AD1325">
            <v>5.625</v>
          </cell>
          <cell r="AE1325">
            <v>5.625</v>
          </cell>
          <cell r="AF1325">
            <v>5.625</v>
          </cell>
          <cell r="AG1325">
            <v>5.625</v>
          </cell>
          <cell r="AH1325">
            <v>67.5</v>
          </cell>
        </row>
        <row r="1326">
          <cell r="V1326">
            <v>79.964999999999989</v>
          </cell>
          <cell r="W1326">
            <v>79.964999999999989</v>
          </cell>
          <cell r="X1326">
            <v>79.964999999999989</v>
          </cell>
          <cell r="Y1326">
            <v>79.964999999999989</v>
          </cell>
          <cell r="Z1326">
            <v>79.964999999999989</v>
          </cell>
          <cell r="AA1326">
            <v>79.964999999999989</v>
          </cell>
          <cell r="AB1326">
            <v>79.964999999999989</v>
          </cell>
          <cell r="AC1326">
            <v>79.964999999999989</v>
          </cell>
          <cell r="AD1326">
            <v>79.964999999999989</v>
          </cell>
          <cell r="AE1326">
            <v>79.964999999999989</v>
          </cell>
          <cell r="AF1326">
            <v>79.964999999999989</v>
          </cell>
          <cell r="AG1326">
            <v>79.964999999999989</v>
          </cell>
          <cell r="AH1326">
            <v>959.58</v>
          </cell>
        </row>
        <row r="1327">
          <cell r="V1327">
            <v>6.8232499999999998</v>
          </cell>
          <cell r="W1327">
            <v>6.8232499999999998</v>
          </cell>
          <cell r="X1327">
            <v>6.8232499999999998</v>
          </cell>
          <cell r="Y1327">
            <v>6.8232499999999998</v>
          </cell>
          <cell r="Z1327">
            <v>6.8232499999999998</v>
          </cell>
          <cell r="AA1327">
            <v>6.8232499999999998</v>
          </cell>
          <cell r="AB1327">
            <v>6.8232499999999998</v>
          </cell>
          <cell r="AC1327">
            <v>6.8232499999999998</v>
          </cell>
          <cell r="AD1327">
            <v>6.8232499999999998</v>
          </cell>
          <cell r="AE1327">
            <v>6.8232499999999998</v>
          </cell>
          <cell r="AF1327">
            <v>6.8232499999999998</v>
          </cell>
          <cell r="AG1327">
            <v>6.8232499999999998</v>
          </cell>
          <cell r="AH1327">
            <v>81.879000000000005</v>
          </cell>
        </row>
        <row r="1328">
          <cell r="V1328">
            <v>46.646250000000002</v>
          </cell>
          <cell r="W1328">
            <v>46.646250000000002</v>
          </cell>
          <cell r="X1328">
            <v>46.646250000000002</v>
          </cell>
          <cell r="Y1328">
            <v>46.646250000000002</v>
          </cell>
          <cell r="Z1328">
            <v>46.646250000000002</v>
          </cell>
          <cell r="AA1328">
            <v>46.646250000000002</v>
          </cell>
          <cell r="AB1328">
            <v>46.646250000000002</v>
          </cell>
          <cell r="AC1328">
            <v>46.646250000000002</v>
          </cell>
          <cell r="AD1328">
            <v>46.646250000000002</v>
          </cell>
          <cell r="AE1328">
            <v>46.646250000000002</v>
          </cell>
          <cell r="AF1328">
            <v>46.646250000000002</v>
          </cell>
          <cell r="AG1328">
            <v>46.646250000000002</v>
          </cell>
          <cell r="AH1328">
            <v>559.755</v>
          </cell>
        </row>
        <row r="1329">
          <cell r="V1329">
            <v>33.271666666666668</v>
          </cell>
          <cell r="W1329">
            <v>33.271666666666668</v>
          </cell>
          <cell r="X1329">
            <v>33.271666666666668</v>
          </cell>
          <cell r="Y1329">
            <v>33.271666666666668</v>
          </cell>
          <cell r="Z1329">
            <v>33.271666666666668</v>
          </cell>
          <cell r="AA1329">
            <v>33.271666666666668</v>
          </cell>
          <cell r="AB1329">
            <v>33.271666666666668</v>
          </cell>
          <cell r="AC1329">
            <v>33.271666666666668</v>
          </cell>
          <cell r="AD1329">
            <v>33.271666666666668</v>
          </cell>
          <cell r="AE1329">
            <v>33.271666666666668</v>
          </cell>
          <cell r="AF1329">
            <v>33.271666666666668</v>
          </cell>
          <cell r="AG1329">
            <v>33.271666666666668</v>
          </cell>
          <cell r="AH1329">
            <v>399.25999999999993</v>
          </cell>
        </row>
        <row r="1330">
          <cell r="V1330">
            <v>8.1258333333333326</v>
          </cell>
          <cell r="W1330">
            <v>8.1258333333333326</v>
          </cell>
          <cell r="X1330">
            <v>8.1258333333333326</v>
          </cell>
          <cell r="Y1330">
            <v>8.1258333333333326</v>
          </cell>
          <cell r="Z1330">
            <v>8.1258333333333326</v>
          </cell>
          <cell r="AA1330">
            <v>8.1258333333333326</v>
          </cell>
          <cell r="AB1330">
            <v>8.1258333333333326</v>
          </cell>
          <cell r="AC1330">
            <v>8.1258333333333326</v>
          </cell>
          <cell r="AD1330">
            <v>8.1258333333333326</v>
          </cell>
          <cell r="AE1330">
            <v>8.1258333333333326</v>
          </cell>
          <cell r="AF1330">
            <v>8.1258333333333326</v>
          </cell>
          <cell r="AG1330">
            <v>8.1258333333333326</v>
          </cell>
          <cell r="AH1330">
            <v>97.509999999999991</v>
          </cell>
        </row>
        <row r="1331">
          <cell r="V1331">
            <v>21.366666666666667</v>
          </cell>
          <cell r="W1331">
            <v>21.366666666666667</v>
          </cell>
          <cell r="X1331">
            <v>21.366666666666667</v>
          </cell>
          <cell r="Y1331">
            <v>21.366666666666667</v>
          </cell>
          <cell r="Z1331">
            <v>21.366666666666667</v>
          </cell>
          <cell r="AA1331">
            <v>21.366666666666667</v>
          </cell>
          <cell r="AB1331">
            <v>21.366666666666667</v>
          </cell>
          <cell r="AC1331">
            <v>21.366666666666667</v>
          </cell>
          <cell r="AD1331">
            <v>21.366666666666667</v>
          </cell>
          <cell r="AE1331">
            <v>21.366666666666667</v>
          </cell>
          <cell r="AF1331">
            <v>21.366666666666667</v>
          </cell>
          <cell r="AG1331">
            <v>21.366666666666667</v>
          </cell>
          <cell r="AH1331">
            <v>256.40000000000003</v>
          </cell>
        </row>
        <row r="1335">
          <cell r="V1335">
            <v>201.82366666666667</v>
          </cell>
          <cell r="W1335">
            <v>201.82366666666667</v>
          </cell>
          <cell r="X1335">
            <v>201.82366666666667</v>
          </cell>
          <cell r="Y1335">
            <v>201.82366666666667</v>
          </cell>
          <cell r="Z1335">
            <v>201.82366666666667</v>
          </cell>
          <cell r="AA1335">
            <v>201.82366666666667</v>
          </cell>
          <cell r="AB1335">
            <v>201.82366666666667</v>
          </cell>
          <cell r="AC1335">
            <v>201.82366666666667</v>
          </cell>
          <cell r="AD1335">
            <v>201.82366666666667</v>
          </cell>
          <cell r="AE1335">
            <v>201.82366666666667</v>
          </cell>
          <cell r="AF1335">
            <v>201.82366666666667</v>
          </cell>
          <cell r="AG1335">
            <v>201.82366666666667</v>
          </cell>
          <cell r="AH1335">
            <v>2421.8839999999996</v>
          </cell>
        </row>
        <row r="1336">
          <cell r="V1336">
            <v>877.65320916666644</v>
          </cell>
          <cell r="W1336">
            <v>2785.5282091666663</v>
          </cell>
          <cell r="X1336">
            <v>2783.0365424999995</v>
          </cell>
          <cell r="Y1336">
            <v>2783.0365424999995</v>
          </cell>
          <cell r="Z1336">
            <v>2771.3365424999997</v>
          </cell>
          <cell r="AA1336">
            <v>2771.3365424999997</v>
          </cell>
          <cell r="AB1336">
            <v>2771.3365424999997</v>
          </cell>
          <cell r="AC1336">
            <v>2771.3365424999997</v>
          </cell>
          <cell r="AD1336">
            <v>2771.3365424999997</v>
          </cell>
          <cell r="AE1336">
            <v>2771.3365424999997</v>
          </cell>
          <cell r="AF1336">
            <v>2771.3365424999997</v>
          </cell>
          <cell r="AG1336">
            <v>3427.6698758333328</v>
          </cell>
          <cell r="AH1336">
            <v>32056.28017666666</v>
          </cell>
        </row>
        <row r="1339"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H1339">
            <v>0</v>
          </cell>
        </row>
        <row r="1340"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  <cell r="AG1340">
            <v>0</v>
          </cell>
          <cell r="AH1340">
            <v>0</v>
          </cell>
        </row>
        <row r="1341"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H1341">
            <v>0</v>
          </cell>
        </row>
        <row r="1342"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>
            <v>0</v>
          </cell>
        </row>
        <row r="1343"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  <cell r="AG1343">
            <v>0</v>
          </cell>
          <cell r="AH1343">
            <v>0</v>
          </cell>
        </row>
        <row r="1344"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H1344">
            <v>0</v>
          </cell>
        </row>
        <row r="1345"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H1345">
            <v>0</v>
          </cell>
        </row>
        <row r="1346"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H1346">
            <v>0</v>
          </cell>
        </row>
        <row r="1347"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</row>
        <row r="1348"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H1348">
            <v>0</v>
          </cell>
        </row>
        <row r="1349"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H1349">
            <v>0</v>
          </cell>
        </row>
        <row r="1350"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H1350">
            <v>0</v>
          </cell>
        </row>
        <row r="1351"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</row>
        <row r="1352"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  <cell r="AG1352">
            <v>0</v>
          </cell>
          <cell r="AH1352">
            <v>0</v>
          </cell>
        </row>
        <row r="1353">
          <cell r="V1353">
            <v>0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</row>
        <row r="1354"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  <cell r="AG1354">
            <v>0</v>
          </cell>
          <cell r="AH1354">
            <v>0</v>
          </cell>
        </row>
        <row r="1355"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</row>
        <row r="1356"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H1356">
            <v>0</v>
          </cell>
        </row>
        <row r="1357"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H1357">
            <v>0</v>
          </cell>
        </row>
        <row r="1358"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  <cell r="AG1358">
            <v>0</v>
          </cell>
          <cell r="AH1358">
            <v>0</v>
          </cell>
        </row>
        <row r="1359"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  <cell r="AG1359">
            <v>0</v>
          </cell>
          <cell r="AH1359">
            <v>0</v>
          </cell>
        </row>
        <row r="1360">
          <cell r="V1360">
            <v>147.84499666666665</v>
          </cell>
          <cell r="W1360">
            <v>147.84499666666665</v>
          </cell>
          <cell r="X1360">
            <v>147.84499666666665</v>
          </cell>
          <cell r="Y1360">
            <v>147.84499666666665</v>
          </cell>
          <cell r="Z1360">
            <v>147.84499666666665</v>
          </cell>
          <cell r="AA1360">
            <v>147.84499666666665</v>
          </cell>
          <cell r="AB1360">
            <v>147.84499666666665</v>
          </cell>
          <cell r="AC1360">
            <v>147.84499666666665</v>
          </cell>
          <cell r="AD1360">
            <v>147.84499666666665</v>
          </cell>
          <cell r="AE1360">
            <v>147.84499666666665</v>
          </cell>
          <cell r="AF1360">
            <v>147.84499666666665</v>
          </cell>
          <cell r="AG1360">
            <v>147.84499666666665</v>
          </cell>
          <cell r="AH1360">
            <v>1774.1399600000002</v>
          </cell>
        </row>
        <row r="1361"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  <cell r="AG1361">
            <v>0</v>
          </cell>
          <cell r="AH1361">
            <v>0</v>
          </cell>
        </row>
        <row r="1362"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</row>
        <row r="1363"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</row>
        <row r="1364"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>
            <v>0</v>
          </cell>
          <cell r="AH1364">
            <v>0</v>
          </cell>
        </row>
        <row r="1365"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>
            <v>0</v>
          </cell>
          <cell r="AH1365">
            <v>0</v>
          </cell>
        </row>
        <row r="1366"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  <cell r="AG1366">
            <v>0</v>
          </cell>
          <cell r="AH1366">
            <v>0</v>
          </cell>
        </row>
        <row r="1367"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H1367">
            <v>0</v>
          </cell>
        </row>
        <row r="1368"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  <cell r="AG1368">
            <v>0</v>
          </cell>
          <cell r="AH1368">
            <v>0</v>
          </cell>
        </row>
        <row r="1369"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</row>
        <row r="1370"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</row>
        <row r="1371">
          <cell r="V1371">
            <v>0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>
            <v>0</v>
          </cell>
          <cell r="AH1371">
            <v>0</v>
          </cell>
        </row>
        <row r="1372"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  <cell r="AG1372">
            <v>0</v>
          </cell>
          <cell r="AH1372">
            <v>0</v>
          </cell>
        </row>
        <row r="1373">
          <cell r="V1373">
            <v>0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  <cell r="AG1373">
            <v>0</v>
          </cell>
          <cell r="AH1373">
            <v>0</v>
          </cell>
        </row>
        <row r="1374"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  <cell r="AG1374">
            <v>0</v>
          </cell>
          <cell r="AH1374">
            <v>0</v>
          </cell>
        </row>
        <row r="1375"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0</v>
          </cell>
          <cell r="AE1375">
            <v>0</v>
          </cell>
          <cell r="AF1375">
            <v>0</v>
          </cell>
          <cell r="AG1375">
            <v>0</v>
          </cell>
          <cell r="AH1375">
            <v>0</v>
          </cell>
        </row>
        <row r="1376"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</row>
        <row r="1377"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  <cell r="AG1377">
            <v>0</v>
          </cell>
          <cell r="AH1377">
            <v>0</v>
          </cell>
        </row>
        <row r="1378">
          <cell r="V1378">
            <v>0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  <cell r="AG1378">
            <v>0</v>
          </cell>
          <cell r="AH1378">
            <v>0</v>
          </cell>
        </row>
        <row r="1379"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</row>
        <row r="1380"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</row>
        <row r="1381"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</row>
        <row r="1382"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  <cell r="AG1382">
            <v>0</v>
          </cell>
          <cell r="AH1382">
            <v>0</v>
          </cell>
        </row>
        <row r="1383"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</row>
        <row r="1384">
          <cell r="V1384">
            <v>0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  <cell r="AG1384">
            <v>0</v>
          </cell>
          <cell r="AH1384">
            <v>0</v>
          </cell>
        </row>
        <row r="1385"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  <cell r="AG1385">
            <v>0</v>
          </cell>
          <cell r="AH1385">
            <v>0</v>
          </cell>
        </row>
        <row r="1386">
          <cell r="V1386">
            <v>0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  <cell r="AG1386">
            <v>0</v>
          </cell>
          <cell r="AH1386">
            <v>0</v>
          </cell>
        </row>
        <row r="1387"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  <cell r="AG1387">
            <v>0</v>
          </cell>
          <cell r="AH1387">
            <v>0</v>
          </cell>
        </row>
        <row r="1388">
          <cell r="V1388">
            <v>0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  <cell r="AG1388">
            <v>0</v>
          </cell>
          <cell r="AH1388">
            <v>0</v>
          </cell>
        </row>
        <row r="1389"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  <cell r="AG1389">
            <v>0</v>
          </cell>
          <cell r="AH1389">
            <v>0</v>
          </cell>
        </row>
        <row r="1390"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</row>
        <row r="1391"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</row>
        <row r="1392"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</row>
        <row r="1393"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</row>
        <row r="1394"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</row>
        <row r="1395"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  <cell r="AG1395">
            <v>0</v>
          </cell>
          <cell r="AH1395">
            <v>0</v>
          </cell>
        </row>
        <row r="1396"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</row>
        <row r="1397"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  <cell r="AG1397">
            <v>0</v>
          </cell>
          <cell r="AH1397">
            <v>0</v>
          </cell>
        </row>
        <row r="1398"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  <cell r="AG1398">
            <v>0</v>
          </cell>
          <cell r="AH1398">
            <v>0</v>
          </cell>
        </row>
        <row r="1399"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  <cell r="AG1399">
            <v>0</v>
          </cell>
          <cell r="AH1399">
            <v>0</v>
          </cell>
        </row>
        <row r="1400"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  <cell r="AG1400">
            <v>0</v>
          </cell>
          <cell r="AH1400">
            <v>0</v>
          </cell>
        </row>
        <row r="1401"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  <cell r="AG1401">
            <v>0</v>
          </cell>
          <cell r="AH1401">
            <v>0</v>
          </cell>
        </row>
        <row r="1402"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  <cell r="AG1402">
            <v>0</v>
          </cell>
          <cell r="AH1402">
            <v>0</v>
          </cell>
        </row>
        <row r="1403"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</row>
        <row r="1404"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</row>
        <row r="1405"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</row>
        <row r="1406"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</row>
        <row r="1407"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</row>
        <row r="1408"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</row>
        <row r="1409"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0</v>
          </cell>
          <cell r="AE1409">
            <v>0</v>
          </cell>
          <cell r="AF1409">
            <v>0</v>
          </cell>
          <cell r="AG1409">
            <v>0</v>
          </cell>
          <cell r="AH1409">
            <v>0</v>
          </cell>
        </row>
        <row r="1410">
          <cell r="V1410">
            <v>0</v>
          </cell>
          <cell r="W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H1410">
            <v>0</v>
          </cell>
        </row>
        <row r="1411"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</row>
        <row r="1412">
          <cell r="V1412">
            <v>0</v>
          </cell>
          <cell r="W1412">
            <v>0</v>
          </cell>
          <cell r="X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0</v>
          </cell>
          <cell r="AE1412">
            <v>0</v>
          </cell>
          <cell r="AF1412">
            <v>0</v>
          </cell>
          <cell r="AG1412">
            <v>0</v>
          </cell>
          <cell r="AH1412">
            <v>0</v>
          </cell>
        </row>
        <row r="1413"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0</v>
          </cell>
          <cell r="AE1413">
            <v>0</v>
          </cell>
          <cell r="AF1413">
            <v>0</v>
          </cell>
          <cell r="AG1413">
            <v>0</v>
          </cell>
          <cell r="AH1413">
            <v>0</v>
          </cell>
        </row>
        <row r="1414"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0</v>
          </cell>
          <cell r="AE1414">
            <v>0</v>
          </cell>
          <cell r="AF1414">
            <v>0</v>
          </cell>
          <cell r="AG1414">
            <v>0</v>
          </cell>
          <cell r="AH1414">
            <v>0</v>
          </cell>
        </row>
        <row r="1415"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0</v>
          </cell>
          <cell r="AE1415">
            <v>0</v>
          </cell>
          <cell r="AF1415">
            <v>0</v>
          </cell>
          <cell r="AG1415">
            <v>0</v>
          </cell>
          <cell r="AH1415">
            <v>0</v>
          </cell>
        </row>
        <row r="1416"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H1416">
            <v>0</v>
          </cell>
        </row>
        <row r="1417"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  <cell r="AF1417">
            <v>0</v>
          </cell>
          <cell r="AG1417">
            <v>0</v>
          </cell>
          <cell r="AH1417">
            <v>0</v>
          </cell>
        </row>
        <row r="1418">
          <cell r="V1418">
            <v>0</v>
          </cell>
          <cell r="W1418">
            <v>0</v>
          </cell>
          <cell r="X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0</v>
          </cell>
          <cell r="AE1418">
            <v>0</v>
          </cell>
          <cell r="AF1418">
            <v>0</v>
          </cell>
          <cell r="AG1418">
            <v>0</v>
          </cell>
          <cell r="AH1418">
            <v>0</v>
          </cell>
        </row>
        <row r="1419">
          <cell r="V1419">
            <v>0</v>
          </cell>
          <cell r="W1419">
            <v>0</v>
          </cell>
          <cell r="X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  <cell r="AD1419">
            <v>0</v>
          </cell>
          <cell r="AE1419">
            <v>0</v>
          </cell>
          <cell r="AF1419">
            <v>0</v>
          </cell>
          <cell r="AG1419">
            <v>0</v>
          </cell>
          <cell r="AH1419">
            <v>0</v>
          </cell>
        </row>
        <row r="1420"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</row>
        <row r="1421"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H1421">
            <v>0</v>
          </cell>
        </row>
        <row r="1422">
          <cell r="V1422">
            <v>0</v>
          </cell>
          <cell r="W1422">
            <v>0</v>
          </cell>
          <cell r="X1422">
            <v>0</v>
          </cell>
          <cell r="Y1422">
            <v>0</v>
          </cell>
          <cell r="Z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0</v>
          </cell>
          <cell r="AE1422">
            <v>0</v>
          </cell>
          <cell r="AF1422">
            <v>0</v>
          </cell>
          <cell r="AG1422">
            <v>0</v>
          </cell>
          <cell r="AH1422">
            <v>0</v>
          </cell>
        </row>
        <row r="1423"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0</v>
          </cell>
        </row>
        <row r="1424">
          <cell r="V1424">
            <v>0</v>
          </cell>
          <cell r="W1424">
            <v>0</v>
          </cell>
          <cell r="X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0</v>
          </cell>
          <cell r="AE1424">
            <v>0</v>
          </cell>
          <cell r="AF1424">
            <v>0</v>
          </cell>
          <cell r="AG1424">
            <v>0</v>
          </cell>
          <cell r="AH1424">
            <v>0</v>
          </cell>
        </row>
        <row r="1425"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0</v>
          </cell>
          <cell r="AE1425">
            <v>0</v>
          </cell>
          <cell r="AF1425">
            <v>0</v>
          </cell>
          <cell r="AG1425">
            <v>0</v>
          </cell>
          <cell r="AH1425">
            <v>0</v>
          </cell>
        </row>
        <row r="1426"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  <cell r="AF1426">
            <v>0</v>
          </cell>
          <cell r="AG1426">
            <v>0</v>
          </cell>
          <cell r="AH1426">
            <v>0</v>
          </cell>
        </row>
        <row r="1427"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  <cell r="AF1427">
            <v>0</v>
          </cell>
          <cell r="AG1427">
            <v>0</v>
          </cell>
          <cell r="AH1427">
            <v>0</v>
          </cell>
        </row>
        <row r="1428"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  <cell r="AG1428">
            <v>0</v>
          </cell>
          <cell r="AH1428">
            <v>0</v>
          </cell>
        </row>
        <row r="1429"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  <cell r="AF1429">
            <v>0</v>
          </cell>
          <cell r="AG1429">
            <v>0</v>
          </cell>
          <cell r="AH1429">
            <v>0</v>
          </cell>
        </row>
        <row r="1430"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H1430">
            <v>0</v>
          </cell>
        </row>
        <row r="1431">
          <cell r="V1431">
            <v>0</v>
          </cell>
          <cell r="W1431">
            <v>0</v>
          </cell>
          <cell r="X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C1431">
            <v>0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0</v>
          </cell>
        </row>
        <row r="1432">
          <cell r="V1432">
            <v>0</v>
          </cell>
          <cell r="W1432">
            <v>0</v>
          </cell>
          <cell r="X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C1432">
            <v>0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</row>
        <row r="1433">
          <cell r="V1433">
            <v>0</v>
          </cell>
          <cell r="W1433">
            <v>0</v>
          </cell>
          <cell r="X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0</v>
          </cell>
          <cell r="AE1433">
            <v>0</v>
          </cell>
          <cell r="AF1433">
            <v>0</v>
          </cell>
          <cell r="AG1433">
            <v>0</v>
          </cell>
          <cell r="AH1433">
            <v>0</v>
          </cell>
        </row>
        <row r="1434"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C1434">
            <v>0</v>
          </cell>
          <cell r="AD1434">
            <v>0</v>
          </cell>
          <cell r="AE1434">
            <v>0</v>
          </cell>
          <cell r="AF1434">
            <v>0</v>
          </cell>
          <cell r="AG1434">
            <v>0</v>
          </cell>
          <cell r="AH1434">
            <v>0</v>
          </cell>
        </row>
        <row r="1435"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0</v>
          </cell>
          <cell r="AE1435">
            <v>0</v>
          </cell>
          <cell r="AF1435">
            <v>0</v>
          </cell>
          <cell r="AG1435">
            <v>0</v>
          </cell>
          <cell r="AH1435">
            <v>0</v>
          </cell>
        </row>
        <row r="1436"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>
            <v>0</v>
          </cell>
          <cell r="AH1436">
            <v>0</v>
          </cell>
        </row>
        <row r="1437"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</row>
        <row r="1438"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</row>
        <row r="1439"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>
            <v>0</v>
          </cell>
          <cell r="AG1439">
            <v>0</v>
          </cell>
          <cell r="AH1439">
            <v>0</v>
          </cell>
        </row>
        <row r="1440"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>
            <v>0</v>
          </cell>
          <cell r="AG1440">
            <v>0</v>
          </cell>
          <cell r="AH1440">
            <v>0</v>
          </cell>
        </row>
        <row r="1441"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</row>
        <row r="1442">
          <cell r="V1442">
            <v>0</v>
          </cell>
          <cell r="W1442">
            <v>0</v>
          </cell>
          <cell r="X1442">
            <v>0</v>
          </cell>
          <cell r="Y1442">
            <v>0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>
            <v>0</v>
          </cell>
          <cell r="AG1442">
            <v>0</v>
          </cell>
          <cell r="AH1442">
            <v>0</v>
          </cell>
        </row>
        <row r="1443">
          <cell r="V1443">
            <v>0</v>
          </cell>
          <cell r="W1443">
            <v>0</v>
          </cell>
          <cell r="X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>
            <v>0</v>
          </cell>
          <cell r="AG1443">
            <v>0</v>
          </cell>
          <cell r="AH1443">
            <v>0</v>
          </cell>
        </row>
        <row r="1444">
          <cell r="V1444">
            <v>0</v>
          </cell>
          <cell r="W1444">
            <v>0</v>
          </cell>
          <cell r="X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  <cell r="AD1444">
            <v>0</v>
          </cell>
          <cell r="AE1444">
            <v>0</v>
          </cell>
          <cell r="AF1444">
            <v>0</v>
          </cell>
          <cell r="AG1444">
            <v>0</v>
          </cell>
          <cell r="AH1444">
            <v>0</v>
          </cell>
        </row>
        <row r="1445">
          <cell r="V1445">
            <v>0</v>
          </cell>
          <cell r="W1445">
            <v>0</v>
          </cell>
          <cell r="X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C1445">
            <v>0</v>
          </cell>
          <cell r="AD1445">
            <v>0</v>
          </cell>
          <cell r="AE1445">
            <v>0</v>
          </cell>
          <cell r="AF1445">
            <v>0</v>
          </cell>
          <cell r="AG1445">
            <v>0</v>
          </cell>
          <cell r="AH1445">
            <v>0</v>
          </cell>
        </row>
        <row r="1446"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0</v>
          </cell>
          <cell r="AE1446">
            <v>0</v>
          </cell>
          <cell r="AF1446">
            <v>0</v>
          </cell>
          <cell r="AG1446">
            <v>0</v>
          </cell>
          <cell r="AH1446">
            <v>0</v>
          </cell>
        </row>
        <row r="1447">
          <cell r="V1447">
            <v>0</v>
          </cell>
          <cell r="W1447">
            <v>0</v>
          </cell>
          <cell r="X1447">
            <v>0</v>
          </cell>
          <cell r="Y1447">
            <v>0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0</v>
          </cell>
          <cell r="AE1447">
            <v>0</v>
          </cell>
          <cell r="AF1447">
            <v>0</v>
          </cell>
          <cell r="AG1447">
            <v>0</v>
          </cell>
          <cell r="AH1447">
            <v>0</v>
          </cell>
        </row>
        <row r="1448"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0</v>
          </cell>
          <cell r="AE1448">
            <v>0</v>
          </cell>
          <cell r="AF1448">
            <v>0</v>
          </cell>
          <cell r="AG1448">
            <v>0</v>
          </cell>
          <cell r="AH1448">
            <v>0</v>
          </cell>
        </row>
        <row r="1449">
          <cell r="V1449">
            <v>0</v>
          </cell>
          <cell r="W1449">
            <v>0</v>
          </cell>
          <cell r="X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0</v>
          </cell>
          <cell r="AE1449">
            <v>0</v>
          </cell>
          <cell r="AF1449">
            <v>0</v>
          </cell>
          <cell r="AG1449">
            <v>0</v>
          </cell>
          <cell r="AH1449">
            <v>0</v>
          </cell>
        </row>
        <row r="1450"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0</v>
          </cell>
          <cell r="AE1450">
            <v>0</v>
          </cell>
          <cell r="AF1450">
            <v>0</v>
          </cell>
          <cell r="AG1450">
            <v>0</v>
          </cell>
          <cell r="AH1450">
            <v>0</v>
          </cell>
        </row>
        <row r="1451">
          <cell r="V1451">
            <v>51.55</v>
          </cell>
          <cell r="W1451">
            <v>51.45</v>
          </cell>
          <cell r="X1451">
            <v>51.45</v>
          </cell>
          <cell r="Y1451">
            <v>51.45</v>
          </cell>
          <cell r="Z1451">
            <v>51.45</v>
          </cell>
          <cell r="AA1451">
            <v>51.45</v>
          </cell>
          <cell r="AB1451">
            <v>51.45</v>
          </cell>
          <cell r="AC1451">
            <v>51.45</v>
          </cell>
          <cell r="AD1451">
            <v>51.45</v>
          </cell>
          <cell r="AE1451">
            <v>51.45</v>
          </cell>
          <cell r="AF1451">
            <v>51.45</v>
          </cell>
          <cell r="AG1451">
            <v>51.45</v>
          </cell>
          <cell r="AH1451">
            <v>51.45</v>
          </cell>
        </row>
        <row r="1452">
          <cell r="V1452">
            <v>27.939583333333331</v>
          </cell>
          <cell r="W1452">
            <v>27.939583333333331</v>
          </cell>
          <cell r="X1452">
            <v>27.939583333333331</v>
          </cell>
          <cell r="Y1452">
            <v>27.939583333333218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  <cell r="AE1452">
            <v>0</v>
          </cell>
          <cell r="AF1452">
            <v>0</v>
          </cell>
          <cell r="AG1452">
            <v>0</v>
          </cell>
          <cell r="AH1452">
            <v>111.75833333333321</v>
          </cell>
        </row>
        <row r="1453">
          <cell r="V1453">
            <v>53.286458333333329</v>
          </cell>
          <cell r="W1453">
            <v>53.286458333333329</v>
          </cell>
          <cell r="X1453">
            <v>53.286458333333329</v>
          </cell>
          <cell r="Y1453">
            <v>53.286458333333485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  <cell r="AE1453">
            <v>0</v>
          </cell>
          <cell r="AF1453">
            <v>0</v>
          </cell>
          <cell r="AG1453">
            <v>0</v>
          </cell>
          <cell r="AH1453">
            <v>213.14583333333348</v>
          </cell>
        </row>
        <row r="1454"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  <cell r="AE1454">
            <v>0</v>
          </cell>
          <cell r="AF1454">
            <v>0</v>
          </cell>
          <cell r="AG1454">
            <v>0</v>
          </cell>
          <cell r="AH1454">
            <v>0</v>
          </cell>
        </row>
        <row r="1455"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0</v>
          </cell>
          <cell r="AE1455">
            <v>0</v>
          </cell>
          <cell r="AF1455">
            <v>0</v>
          </cell>
          <cell r="AG1455">
            <v>0</v>
          </cell>
          <cell r="AH1455">
            <v>0</v>
          </cell>
        </row>
        <row r="1456">
          <cell r="V1456">
            <v>0</v>
          </cell>
          <cell r="W1456">
            <v>0</v>
          </cell>
          <cell r="X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C1456">
            <v>0</v>
          </cell>
          <cell r="AD1456">
            <v>0</v>
          </cell>
          <cell r="AE1456">
            <v>0</v>
          </cell>
          <cell r="AF1456">
            <v>0</v>
          </cell>
          <cell r="AG1456">
            <v>0</v>
          </cell>
          <cell r="AH1456">
            <v>0</v>
          </cell>
        </row>
        <row r="1457"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0</v>
          </cell>
          <cell r="AE1457">
            <v>0</v>
          </cell>
          <cell r="AF1457">
            <v>0</v>
          </cell>
          <cell r="AG1457">
            <v>0</v>
          </cell>
          <cell r="AH1457">
            <v>0</v>
          </cell>
        </row>
        <row r="1458">
          <cell r="V1458">
            <v>117.5</v>
          </cell>
          <cell r="W1458">
            <v>117.5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B1458">
            <v>0</v>
          </cell>
          <cell r="AC1458">
            <v>0</v>
          </cell>
          <cell r="AD1458">
            <v>0</v>
          </cell>
          <cell r="AE1458">
            <v>0</v>
          </cell>
          <cell r="AF1458">
            <v>0</v>
          </cell>
          <cell r="AG1458">
            <v>0</v>
          </cell>
          <cell r="AH1458">
            <v>235</v>
          </cell>
        </row>
        <row r="1459">
          <cell r="V1459">
            <v>35.3125</v>
          </cell>
          <cell r="W1459">
            <v>35.3125</v>
          </cell>
          <cell r="X1459">
            <v>35.3125</v>
          </cell>
          <cell r="Y1459">
            <v>0</v>
          </cell>
          <cell r="Z1459">
            <v>0</v>
          </cell>
          <cell r="AA1459">
            <v>0</v>
          </cell>
          <cell r="AB1459">
            <v>0</v>
          </cell>
          <cell r="AC1459">
            <v>0</v>
          </cell>
          <cell r="AD1459">
            <v>0</v>
          </cell>
          <cell r="AE1459">
            <v>0</v>
          </cell>
          <cell r="AF1459">
            <v>0</v>
          </cell>
          <cell r="AG1459">
            <v>0</v>
          </cell>
          <cell r="AH1459">
            <v>105.9375</v>
          </cell>
        </row>
        <row r="1460">
          <cell r="V1460">
            <v>102.08333333333333</v>
          </cell>
          <cell r="W1460">
            <v>102.08333333333273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0</v>
          </cell>
          <cell r="AE1460">
            <v>0</v>
          </cell>
          <cell r="AF1460">
            <v>0</v>
          </cell>
          <cell r="AG1460">
            <v>0</v>
          </cell>
          <cell r="AH1460">
            <v>204.16666666666606</v>
          </cell>
        </row>
        <row r="1461">
          <cell r="V1461">
            <v>105.52083333333333</v>
          </cell>
          <cell r="W1461">
            <v>105.52083333333273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0</v>
          </cell>
          <cell r="AE1461">
            <v>0</v>
          </cell>
          <cell r="AF1461">
            <v>0</v>
          </cell>
          <cell r="AG1461">
            <v>0</v>
          </cell>
          <cell r="AH1461">
            <v>211.04166666666606</v>
          </cell>
        </row>
        <row r="1462">
          <cell r="V1462">
            <v>0</v>
          </cell>
          <cell r="W1462">
            <v>0</v>
          </cell>
          <cell r="X1462">
            <v>0</v>
          </cell>
          <cell r="Y1462">
            <v>0</v>
          </cell>
          <cell r="Z1462">
            <v>0</v>
          </cell>
          <cell r="AA1462">
            <v>0</v>
          </cell>
          <cell r="AB1462">
            <v>0</v>
          </cell>
          <cell r="AC1462">
            <v>0</v>
          </cell>
          <cell r="AD1462">
            <v>0</v>
          </cell>
          <cell r="AE1462">
            <v>0</v>
          </cell>
          <cell r="AF1462">
            <v>0</v>
          </cell>
          <cell r="AG1462">
            <v>0</v>
          </cell>
          <cell r="AH1462">
            <v>0</v>
          </cell>
        </row>
        <row r="1463">
          <cell r="V1463">
            <v>90.729166666666657</v>
          </cell>
          <cell r="W1463">
            <v>90.729166666666657</v>
          </cell>
          <cell r="X1463">
            <v>90.729166666666686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0</v>
          </cell>
          <cell r="AE1463">
            <v>0</v>
          </cell>
          <cell r="AF1463">
            <v>0</v>
          </cell>
          <cell r="AG1463">
            <v>0</v>
          </cell>
          <cell r="AH1463">
            <v>272.1875</v>
          </cell>
        </row>
        <row r="1464">
          <cell r="V1464">
            <v>9.1041666666666661</v>
          </cell>
          <cell r="W1464">
            <v>9.1041666666666661</v>
          </cell>
          <cell r="X1464">
            <v>9.1041666666666661</v>
          </cell>
          <cell r="Y1464">
            <v>9.1041666666666661</v>
          </cell>
          <cell r="Z1464">
            <v>9.1041666666666661</v>
          </cell>
          <cell r="AA1464">
            <v>9.1041666666666661</v>
          </cell>
          <cell r="AB1464">
            <v>9.1041666666666661</v>
          </cell>
          <cell r="AC1464">
            <v>9.1041666666666661</v>
          </cell>
          <cell r="AD1464">
            <v>9.1041666666666661</v>
          </cell>
          <cell r="AE1464">
            <v>9.1041666666666661</v>
          </cell>
          <cell r="AF1464">
            <v>9.104166666666643</v>
          </cell>
          <cell r="AG1464">
            <v>0</v>
          </cell>
          <cell r="AH1464">
            <v>100.14583333333331</v>
          </cell>
        </row>
        <row r="1465">
          <cell r="V1465">
            <v>137.59416666666667</v>
          </cell>
          <cell r="W1465">
            <v>137.59416666666667</v>
          </cell>
          <cell r="X1465">
            <v>137.59416666666692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0</v>
          </cell>
          <cell r="AE1465">
            <v>0</v>
          </cell>
          <cell r="AF1465">
            <v>0</v>
          </cell>
          <cell r="AG1465">
            <v>0</v>
          </cell>
          <cell r="AH1465">
            <v>412.78250000000025</v>
          </cell>
        </row>
        <row r="1466">
          <cell r="V1466">
            <v>12.75</v>
          </cell>
          <cell r="W1466">
            <v>12.75</v>
          </cell>
          <cell r="X1466">
            <v>12.75</v>
          </cell>
          <cell r="Y1466">
            <v>12.75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0</v>
          </cell>
          <cell r="AE1466">
            <v>0</v>
          </cell>
          <cell r="AF1466">
            <v>0</v>
          </cell>
          <cell r="AG1466">
            <v>0</v>
          </cell>
          <cell r="AH1466">
            <v>51</v>
          </cell>
        </row>
        <row r="1467">
          <cell r="V1467">
            <v>3.75</v>
          </cell>
          <cell r="W1467">
            <v>3.75</v>
          </cell>
          <cell r="X1467">
            <v>3.75</v>
          </cell>
          <cell r="Y1467">
            <v>3.75</v>
          </cell>
          <cell r="Z1467">
            <v>0</v>
          </cell>
          <cell r="AA1467">
            <v>0</v>
          </cell>
          <cell r="AB1467">
            <v>0</v>
          </cell>
          <cell r="AC1467">
            <v>0</v>
          </cell>
          <cell r="AD1467">
            <v>0</v>
          </cell>
          <cell r="AE1467">
            <v>0</v>
          </cell>
          <cell r="AF1467">
            <v>0</v>
          </cell>
          <cell r="AG1467">
            <v>0</v>
          </cell>
          <cell r="AH1467">
            <v>15</v>
          </cell>
        </row>
        <row r="1468">
          <cell r="V1468">
            <v>18.3125</v>
          </cell>
          <cell r="W1468">
            <v>18.3125</v>
          </cell>
          <cell r="X1468">
            <v>18.3125</v>
          </cell>
          <cell r="Y1468">
            <v>18.3125</v>
          </cell>
          <cell r="Z1468">
            <v>18.3125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  <cell r="AG1468">
            <v>0</v>
          </cell>
          <cell r="AH1468">
            <v>91.5625</v>
          </cell>
        </row>
        <row r="1469">
          <cell r="V1469">
            <v>72.49933333333334</v>
          </cell>
          <cell r="W1469">
            <v>72.49933333333334</v>
          </cell>
          <cell r="X1469">
            <v>72.49933333333334</v>
          </cell>
          <cell r="Y1469">
            <v>72.49933333333334</v>
          </cell>
          <cell r="Z1469">
            <v>72.49933333333334</v>
          </cell>
          <cell r="AA1469">
            <v>72.49933333333334</v>
          </cell>
          <cell r="AB1469">
            <v>72.49933333333334</v>
          </cell>
          <cell r="AC1469">
            <v>72.49933333333334</v>
          </cell>
          <cell r="AD1469">
            <v>72.49933333333334</v>
          </cell>
          <cell r="AE1469">
            <v>72.49933333333334</v>
          </cell>
          <cell r="AF1469">
            <v>72.49933333333334</v>
          </cell>
          <cell r="AG1469">
            <v>72.49933333333334</v>
          </cell>
          <cell r="AH1469">
            <v>869.99199999999985</v>
          </cell>
        </row>
        <row r="1470">
          <cell r="V1470">
            <v>9.25</v>
          </cell>
          <cell r="W1470">
            <v>9.25</v>
          </cell>
          <cell r="X1470">
            <v>9.25</v>
          </cell>
          <cell r="Y1470">
            <v>9.25</v>
          </cell>
          <cell r="Z1470">
            <v>9.25</v>
          </cell>
          <cell r="AA1470">
            <v>9.25</v>
          </cell>
          <cell r="AB1470">
            <v>9.25</v>
          </cell>
          <cell r="AC1470">
            <v>9.25</v>
          </cell>
          <cell r="AD1470">
            <v>9.25</v>
          </cell>
          <cell r="AE1470">
            <v>9.25</v>
          </cell>
          <cell r="AF1470">
            <v>9.25</v>
          </cell>
          <cell r="AG1470">
            <v>9.25</v>
          </cell>
          <cell r="AH1470">
            <v>111</v>
          </cell>
        </row>
        <row r="1471">
          <cell r="V1471">
            <v>81.210833333333326</v>
          </cell>
          <cell r="W1471">
            <v>81.210833333333326</v>
          </cell>
          <cell r="X1471">
            <v>81.210833333333326</v>
          </cell>
          <cell r="Y1471">
            <v>81.210833333333326</v>
          </cell>
          <cell r="Z1471">
            <v>81.210833333333326</v>
          </cell>
          <cell r="AA1471">
            <v>81.210833333333326</v>
          </cell>
          <cell r="AB1471">
            <v>81.210833333333326</v>
          </cell>
          <cell r="AC1471">
            <v>5.6843418860808015E-13</v>
          </cell>
          <cell r="AD1471">
            <v>0</v>
          </cell>
          <cell r="AE1471">
            <v>0</v>
          </cell>
          <cell r="AF1471">
            <v>0</v>
          </cell>
          <cell r="AG1471">
            <v>0</v>
          </cell>
          <cell r="AH1471">
            <v>568.47583333333387</v>
          </cell>
        </row>
        <row r="1472">
          <cell r="V1472">
            <v>14.970625</v>
          </cell>
          <cell r="W1472">
            <v>14.970625</v>
          </cell>
          <cell r="X1472">
            <v>14.970625</v>
          </cell>
          <cell r="Y1472">
            <v>14.970625</v>
          </cell>
          <cell r="Z1472">
            <v>14.970625</v>
          </cell>
          <cell r="AA1472">
            <v>14.970625</v>
          </cell>
          <cell r="AB1472">
            <v>14.970624999999941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H1472">
            <v>104.79437499999995</v>
          </cell>
        </row>
        <row r="1473">
          <cell r="V1473">
            <v>298.34166666666664</v>
          </cell>
          <cell r="W1473">
            <v>298.34166666666664</v>
          </cell>
          <cell r="X1473">
            <v>298.34166666666664</v>
          </cell>
          <cell r="Y1473">
            <v>298.34166666666664</v>
          </cell>
          <cell r="Z1473">
            <v>298.34166666666664</v>
          </cell>
          <cell r="AA1473">
            <v>298.34166666666664</v>
          </cell>
          <cell r="AB1473">
            <v>298.34166666666664</v>
          </cell>
          <cell r="AC1473">
            <v>298.34166666666533</v>
          </cell>
          <cell r="AD1473">
            <v>0</v>
          </cell>
          <cell r="AE1473">
            <v>0</v>
          </cell>
          <cell r="AF1473">
            <v>0</v>
          </cell>
          <cell r="AG1473">
            <v>0</v>
          </cell>
          <cell r="AH1473">
            <v>2386.7333333333318</v>
          </cell>
        </row>
        <row r="1474">
          <cell r="V1474">
            <v>11.583333333333332</v>
          </cell>
          <cell r="W1474">
            <v>11.583333333333332</v>
          </cell>
          <cell r="X1474">
            <v>11.583333333333332</v>
          </cell>
          <cell r="Y1474">
            <v>11.583333333333332</v>
          </cell>
          <cell r="Z1474">
            <v>11.583333333333332</v>
          </cell>
          <cell r="AA1474">
            <v>11.583333333333332</v>
          </cell>
          <cell r="AB1474">
            <v>11.583333333333332</v>
          </cell>
          <cell r="AC1474">
            <v>11.583333333333332</v>
          </cell>
          <cell r="AD1474">
            <v>11.583333333333357</v>
          </cell>
          <cell r="AE1474">
            <v>0</v>
          </cell>
          <cell r="AF1474">
            <v>0</v>
          </cell>
          <cell r="AG1474">
            <v>0</v>
          </cell>
          <cell r="AH1474">
            <v>104.25</v>
          </cell>
        </row>
        <row r="1475">
          <cell r="V1475">
            <v>53.527083333333337</v>
          </cell>
          <cell r="W1475">
            <v>53.527083333333337</v>
          </cell>
          <cell r="X1475">
            <v>53.527083333333337</v>
          </cell>
          <cell r="Y1475">
            <v>53.527083333333337</v>
          </cell>
          <cell r="Z1475">
            <v>53.527083333333337</v>
          </cell>
          <cell r="AA1475">
            <v>53.527083333333337</v>
          </cell>
          <cell r="AB1475">
            <v>53.527083333333337</v>
          </cell>
          <cell r="AC1475">
            <v>53.527083333333337</v>
          </cell>
          <cell r="AD1475">
            <v>53.527083333333337</v>
          </cell>
          <cell r="AE1475">
            <v>53.527083333333223</v>
          </cell>
          <cell r="AF1475">
            <v>0</v>
          </cell>
          <cell r="AG1475">
            <v>0</v>
          </cell>
          <cell r="AH1475">
            <v>535.27083333333326</v>
          </cell>
        </row>
        <row r="1476">
          <cell r="V1476">
            <v>96.770833333333329</v>
          </cell>
          <cell r="W1476">
            <v>96.770833333333329</v>
          </cell>
          <cell r="X1476">
            <v>96.770833333333329</v>
          </cell>
          <cell r="Y1476">
            <v>96.770833333333329</v>
          </cell>
          <cell r="Z1476">
            <v>96.770833333333329</v>
          </cell>
          <cell r="AA1476">
            <v>96.770833333333329</v>
          </cell>
          <cell r="AB1476">
            <v>96.770833333333329</v>
          </cell>
          <cell r="AC1476">
            <v>96.770833333333329</v>
          </cell>
          <cell r="AD1476">
            <v>96.770833333333329</v>
          </cell>
          <cell r="AE1476">
            <v>96.770833333333329</v>
          </cell>
          <cell r="AF1476">
            <v>96.770833333332575</v>
          </cell>
          <cell r="AG1476">
            <v>0</v>
          </cell>
          <cell r="AH1476">
            <v>1064.4791666666661</v>
          </cell>
        </row>
        <row r="1477">
          <cell r="V1477">
            <v>4.6875</v>
          </cell>
          <cell r="W1477">
            <v>4.6875</v>
          </cell>
          <cell r="X1477">
            <v>4.6875</v>
          </cell>
          <cell r="Y1477">
            <v>4.6875</v>
          </cell>
          <cell r="Z1477">
            <v>4.6875</v>
          </cell>
          <cell r="AA1477">
            <v>4.6875</v>
          </cell>
          <cell r="AB1477">
            <v>4.6875</v>
          </cell>
          <cell r="AC1477">
            <v>4.6875</v>
          </cell>
          <cell r="AD1477">
            <v>4.6875</v>
          </cell>
          <cell r="AE1477">
            <v>4.6875</v>
          </cell>
          <cell r="AF1477">
            <v>4.6875</v>
          </cell>
          <cell r="AG1477">
            <v>4.6875</v>
          </cell>
          <cell r="AH1477">
            <v>56.25</v>
          </cell>
        </row>
        <row r="1478">
          <cell r="V1478">
            <v>103.10416666666666</v>
          </cell>
          <cell r="W1478">
            <v>103.10416666666666</v>
          </cell>
          <cell r="X1478">
            <v>103.10416666666666</v>
          </cell>
          <cell r="Y1478">
            <v>103.10416666666666</v>
          </cell>
          <cell r="Z1478">
            <v>103.10416666666666</v>
          </cell>
          <cell r="AA1478">
            <v>103.10416666666666</v>
          </cell>
          <cell r="AB1478">
            <v>103.10416666666666</v>
          </cell>
          <cell r="AC1478">
            <v>103.10416666666666</v>
          </cell>
          <cell r="AD1478">
            <v>103.10416666666666</v>
          </cell>
          <cell r="AE1478">
            <v>103.10416666666666</v>
          </cell>
          <cell r="AF1478">
            <v>103.10416666666742</v>
          </cell>
          <cell r="AG1478">
            <v>0</v>
          </cell>
          <cell r="AH1478">
            <v>1134.1458333333339</v>
          </cell>
        </row>
        <row r="1479">
          <cell r="V1479">
            <v>91.25</v>
          </cell>
          <cell r="W1479">
            <v>91.25</v>
          </cell>
          <cell r="X1479">
            <v>91.25</v>
          </cell>
          <cell r="Y1479">
            <v>91.25</v>
          </cell>
          <cell r="Z1479">
            <v>91.25</v>
          </cell>
          <cell r="AA1479">
            <v>91.25</v>
          </cell>
          <cell r="AB1479">
            <v>91.25</v>
          </cell>
          <cell r="AC1479">
            <v>91.25</v>
          </cell>
          <cell r="AD1479">
            <v>91.25</v>
          </cell>
          <cell r="AE1479">
            <v>91.25</v>
          </cell>
          <cell r="AF1479">
            <v>91.25</v>
          </cell>
          <cell r="AG1479">
            <v>91.25</v>
          </cell>
          <cell r="AH1479">
            <v>1095</v>
          </cell>
        </row>
        <row r="1480">
          <cell r="V1480">
            <v>44.749166666666667</v>
          </cell>
          <cell r="W1480">
            <v>44.749166666666667</v>
          </cell>
          <cell r="X1480">
            <v>44.749166666666667</v>
          </cell>
          <cell r="Y1480">
            <v>44.749166666666667</v>
          </cell>
          <cell r="Z1480">
            <v>44.749166666666667</v>
          </cell>
          <cell r="AA1480">
            <v>44.749166666666667</v>
          </cell>
          <cell r="AB1480">
            <v>44.749166666666667</v>
          </cell>
          <cell r="AC1480">
            <v>44.749166666666667</v>
          </cell>
          <cell r="AD1480">
            <v>44.749166666666667</v>
          </cell>
          <cell r="AE1480">
            <v>44.749166666666667</v>
          </cell>
          <cell r="AF1480">
            <v>44.749166666666667</v>
          </cell>
          <cell r="AG1480">
            <v>44.749166666666667</v>
          </cell>
          <cell r="AH1480">
            <v>536.99</v>
          </cell>
        </row>
        <row r="1481">
          <cell r="V1481">
            <v>50.093333333333334</v>
          </cell>
          <cell r="W1481">
            <v>50.093333333333334</v>
          </cell>
          <cell r="X1481">
            <v>50.093333333333334</v>
          </cell>
          <cell r="Y1481">
            <v>50.093333333333334</v>
          </cell>
          <cell r="Z1481">
            <v>50.093333333333334</v>
          </cell>
          <cell r="AA1481">
            <v>50.093333333333334</v>
          </cell>
          <cell r="AB1481">
            <v>50.093333333333334</v>
          </cell>
          <cell r="AC1481">
            <v>50.093333333333334</v>
          </cell>
          <cell r="AD1481">
            <v>50.093333333333334</v>
          </cell>
          <cell r="AE1481">
            <v>50.093333333333334</v>
          </cell>
          <cell r="AF1481">
            <v>50.093333333333334</v>
          </cell>
          <cell r="AG1481">
            <v>50.093333333333362</v>
          </cell>
          <cell r="AH1481">
            <v>601.12000000000012</v>
          </cell>
        </row>
        <row r="1482">
          <cell r="V1482">
            <v>399.57499999999993</v>
          </cell>
          <cell r="W1482">
            <v>399.57499999999993</v>
          </cell>
          <cell r="X1482">
            <v>399.57499999999993</v>
          </cell>
          <cell r="Y1482">
            <v>399.57499999999993</v>
          </cell>
          <cell r="Z1482">
            <v>399.57499999999993</v>
          </cell>
          <cell r="AA1482">
            <v>399.57499999999993</v>
          </cell>
          <cell r="AB1482">
            <v>399.57499999999993</v>
          </cell>
          <cell r="AC1482">
            <v>399.57499999999993</v>
          </cell>
          <cell r="AD1482">
            <v>399.57499999999993</v>
          </cell>
          <cell r="AE1482">
            <v>399.57499999999993</v>
          </cell>
          <cell r="AF1482">
            <v>399.57499999999993</v>
          </cell>
          <cell r="AG1482">
            <v>399.57499999999891</v>
          </cell>
          <cell r="AH1482">
            <v>4794.8999999999978</v>
          </cell>
        </row>
        <row r="1483">
          <cell r="V1483">
            <v>41.252499999999998</v>
          </cell>
          <cell r="W1483">
            <v>41.252499999999998</v>
          </cell>
          <cell r="X1483">
            <v>41.252499999999998</v>
          </cell>
          <cell r="Y1483">
            <v>41.252499999999998</v>
          </cell>
          <cell r="Z1483">
            <v>41.252499999999998</v>
          </cell>
          <cell r="AA1483">
            <v>41.252499999999998</v>
          </cell>
          <cell r="AB1483">
            <v>41.252499999999998</v>
          </cell>
          <cell r="AC1483">
            <v>41.252499999999998</v>
          </cell>
          <cell r="AD1483">
            <v>41.252499999999998</v>
          </cell>
          <cell r="AE1483">
            <v>41.252499999999998</v>
          </cell>
          <cell r="AF1483">
            <v>41.252499999999998</v>
          </cell>
          <cell r="AG1483">
            <v>41.252499999999998</v>
          </cell>
          <cell r="AH1483">
            <v>495.03</v>
          </cell>
        </row>
        <row r="1484">
          <cell r="V1484">
            <v>41.711041666666667</v>
          </cell>
          <cell r="W1484">
            <v>41.711041666666667</v>
          </cell>
          <cell r="X1484">
            <v>41.711041666666667</v>
          </cell>
          <cell r="Y1484">
            <v>41.711041666666667</v>
          </cell>
          <cell r="Z1484">
            <v>41.711041666666667</v>
          </cell>
          <cell r="AA1484">
            <v>41.711041666666667</v>
          </cell>
          <cell r="AB1484">
            <v>41.711041666666667</v>
          </cell>
          <cell r="AC1484">
            <v>41.711041666666667</v>
          </cell>
          <cell r="AD1484">
            <v>41.711041666666667</v>
          </cell>
          <cell r="AE1484">
            <v>41.711041666666667</v>
          </cell>
          <cell r="AF1484">
            <v>41.711041666666667</v>
          </cell>
          <cell r="AG1484">
            <v>41.711041666666667</v>
          </cell>
          <cell r="AH1484">
            <v>500.53250000000008</v>
          </cell>
        </row>
        <row r="1485">
          <cell r="V1485">
            <v>92.395833333333329</v>
          </cell>
          <cell r="W1485">
            <v>92.395833333333329</v>
          </cell>
          <cell r="X1485">
            <v>92.395833333333329</v>
          </cell>
          <cell r="Y1485">
            <v>92.395833333333329</v>
          </cell>
          <cell r="Z1485">
            <v>92.395833333333329</v>
          </cell>
          <cell r="AA1485">
            <v>92.395833333333329</v>
          </cell>
          <cell r="AB1485">
            <v>92.395833333333329</v>
          </cell>
          <cell r="AC1485">
            <v>92.395833333333329</v>
          </cell>
          <cell r="AD1485">
            <v>92.395833333333329</v>
          </cell>
          <cell r="AE1485">
            <v>92.395833333333329</v>
          </cell>
          <cell r="AF1485">
            <v>92.395833333333329</v>
          </cell>
          <cell r="AG1485">
            <v>92.395833333333329</v>
          </cell>
          <cell r="AH1485">
            <v>1108.7500000000002</v>
          </cell>
        </row>
        <row r="1486">
          <cell r="V1486">
            <v>13.020833333333332</v>
          </cell>
          <cell r="W1486">
            <v>13.020833333333332</v>
          </cell>
          <cell r="X1486">
            <v>13.020833333333332</v>
          </cell>
          <cell r="Y1486">
            <v>13.020833333333332</v>
          </cell>
          <cell r="Z1486">
            <v>13.020833333333332</v>
          </cell>
          <cell r="AA1486">
            <v>13.020833333333332</v>
          </cell>
          <cell r="AB1486">
            <v>13.020833333333332</v>
          </cell>
          <cell r="AC1486">
            <v>13.020833333333332</v>
          </cell>
          <cell r="AD1486">
            <v>13.020833333333332</v>
          </cell>
          <cell r="AE1486">
            <v>13.020833333333332</v>
          </cell>
          <cell r="AF1486">
            <v>13.020833333333332</v>
          </cell>
          <cell r="AG1486">
            <v>13.020833333333332</v>
          </cell>
          <cell r="AH1486">
            <v>156.25</v>
          </cell>
        </row>
        <row r="1487">
          <cell r="V1487">
            <v>33.229791666666664</v>
          </cell>
          <cell r="W1487">
            <v>33.229791666666664</v>
          </cell>
          <cell r="X1487">
            <v>33.229791666666664</v>
          </cell>
          <cell r="Y1487">
            <v>33.229791666666664</v>
          </cell>
          <cell r="Z1487">
            <v>33.229791666666664</v>
          </cell>
          <cell r="AA1487">
            <v>33.229791666666664</v>
          </cell>
          <cell r="AB1487">
            <v>33.229791666666664</v>
          </cell>
          <cell r="AC1487">
            <v>33.229791666666664</v>
          </cell>
          <cell r="AD1487">
            <v>33.229791666666664</v>
          </cell>
          <cell r="AE1487">
            <v>33.229791666666664</v>
          </cell>
          <cell r="AF1487">
            <v>33.229791666666664</v>
          </cell>
          <cell r="AG1487">
            <v>33.229791666666664</v>
          </cell>
          <cell r="AH1487">
            <v>398.75749999999988</v>
          </cell>
        </row>
        <row r="1488">
          <cell r="V1488">
            <v>26.041666666666664</v>
          </cell>
          <cell r="W1488">
            <v>26.041666666666664</v>
          </cell>
          <cell r="X1488">
            <v>26.041666666666664</v>
          </cell>
          <cell r="Y1488">
            <v>26.041666666666664</v>
          </cell>
          <cell r="Z1488">
            <v>26.041666666666664</v>
          </cell>
          <cell r="AA1488">
            <v>26.041666666666664</v>
          </cell>
          <cell r="AB1488">
            <v>26.041666666666664</v>
          </cell>
          <cell r="AC1488">
            <v>26.041666666666664</v>
          </cell>
          <cell r="AD1488">
            <v>26.041666666666664</v>
          </cell>
          <cell r="AE1488">
            <v>26.041666666666664</v>
          </cell>
          <cell r="AF1488">
            <v>26.041666666666664</v>
          </cell>
          <cell r="AG1488">
            <v>26.041666666666664</v>
          </cell>
          <cell r="AH1488">
            <v>312.5</v>
          </cell>
        </row>
        <row r="1489">
          <cell r="V1489">
            <v>4.9000000000000004</v>
          </cell>
          <cell r="W1489">
            <v>4.9000000000000004</v>
          </cell>
          <cell r="X1489">
            <v>4.9000000000000004</v>
          </cell>
          <cell r="Y1489">
            <v>4.9000000000000004</v>
          </cell>
          <cell r="Z1489">
            <v>4.9000000000000004</v>
          </cell>
          <cell r="AA1489">
            <v>4.9000000000000004</v>
          </cell>
          <cell r="AB1489">
            <v>4.9000000000000004</v>
          </cell>
          <cell r="AC1489">
            <v>4.9000000000000004</v>
          </cell>
          <cell r="AD1489">
            <v>4.9000000000000004</v>
          </cell>
          <cell r="AE1489">
            <v>4.9000000000000004</v>
          </cell>
          <cell r="AF1489">
            <v>4.9000000000000004</v>
          </cell>
          <cell r="AG1489">
            <v>4.9000000000000004</v>
          </cell>
          <cell r="AH1489">
            <v>58.79999999999999</v>
          </cell>
        </row>
        <row r="1490">
          <cell r="V1490">
            <v>48</v>
          </cell>
          <cell r="W1490">
            <v>48</v>
          </cell>
          <cell r="X1490">
            <v>48</v>
          </cell>
          <cell r="Y1490">
            <v>48</v>
          </cell>
          <cell r="Z1490">
            <v>48</v>
          </cell>
          <cell r="AA1490">
            <v>48</v>
          </cell>
          <cell r="AB1490">
            <v>48</v>
          </cell>
          <cell r="AC1490">
            <v>48</v>
          </cell>
          <cell r="AD1490">
            <v>48</v>
          </cell>
          <cell r="AE1490">
            <v>48</v>
          </cell>
          <cell r="AF1490">
            <v>48</v>
          </cell>
          <cell r="AG1490">
            <v>48</v>
          </cell>
          <cell r="AH1490">
            <v>576</v>
          </cell>
        </row>
        <row r="1491">
          <cell r="V1491">
            <v>38.380833333333328</v>
          </cell>
          <cell r="W1491">
            <v>38.380833333333328</v>
          </cell>
          <cell r="X1491">
            <v>38.380833333333328</v>
          </cell>
          <cell r="Y1491">
            <v>38.380833333333328</v>
          </cell>
          <cell r="Z1491">
            <v>38.380833333333328</v>
          </cell>
          <cell r="AA1491">
            <v>38.380833333333328</v>
          </cell>
          <cell r="AB1491">
            <v>38.380833333333328</v>
          </cell>
          <cell r="AC1491">
            <v>38.380833333333328</v>
          </cell>
          <cell r="AD1491">
            <v>38.380833333333328</v>
          </cell>
          <cell r="AE1491">
            <v>38.380833333333328</v>
          </cell>
          <cell r="AF1491">
            <v>38.380833333333328</v>
          </cell>
          <cell r="AG1491">
            <v>38.380833333333328</v>
          </cell>
          <cell r="AH1491">
            <v>460.56999999999994</v>
          </cell>
        </row>
        <row r="1492">
          <cell r="V1492">
            <v>40.148833333333329</v>
          </cell>
          <cell r="W1492">
            <v>40.148833333333329</v>
          </cell>
          <cell r="X1492">
            <v>40.148833333333329</v>
          </cell>
          <cell r="Y1492">
            <v>40.148833333333329</v>
          </cell>
          <cell r="Z1492">
            <v>40.148833333333329</v>
          </cell>
          <cell r="AA1492">
            <v>40.148833333333329</v>
          </cell>
          <cell r="AB1492">
            <v>40.148833333333329</v>
          </cell>
          <cell r="AC1492">
            <v>40.148833333333329</v>
          </cell>
          <cell r="AD1492">
            <v>40.148833333333329</v>
          </cell>
          <cell r="AE1492">
            <v>40.148833333333329</v>
          </cell>
          <cell r="AF1492">
            <v>40.148833333333329</v>
          </cell>
          <cell r="AG1492">
            <v>40.148833333333329</v>
          </cell>
          <cell r="AH1492">
            <v>481.78599999999983</v>
          </cell>
        </row>
        <row r="1493">
          <cell r="V1493">
            <v>26.066666666666666</v>
          </cell>
          <cell r="W1493">
            <v>26.066666666666666</v>
          </cell>
          <cell r="X1493">
            <v>26.066666666666666</v>
          </cell>
          <cell r="Y1493">
            <v>26.066666666666666</v>
          </cell>
          <cell r="Z1493">
            <v>26.066666666666666</v>
          </cell>
          <cell r="AA1493">
            <v>26.066666666666666</v>
          </cell>
          <cell r="AB1493">
            <v>26.066666666666666</v>
          </cell>
          <cell r="AC1493">
            <v>26.066666666666666</v>
          </cell>
          <cell r="AD1493">
            <v>26.066666666666666</v>
          </cell>
          <cell r="AE1493">
            <v>26.066666666666666</v>
          </cell>
          <cell r="AF1493">
            <v>26.066666666666666</v>
          </cell>
          <cell r="AG1493">
            <v>26.066666666666666</v>
          </cell>
          <cell r="AH1493">
            <v>312.8</v>
          </cell>
        </row>
        <row r="1494">
          <cell r="V1494">
            <v>124.83333333333333</v>
          </cell>
          <cell r="W1494">
            <v>124.83333333333333</v>
          </cell>
          <cell r="X1494">
            <v>124.83333333333333</v>
          </cell>
          <cell r="Y1494">
            <v>124.83333333333333</v>
          </cell>
          <cell r="Z1494">
            <v>124.83333333333333</v>
          </cell>
          <cell r="AA1494">
            <v>124.83333333333333</v>
          </cell>
          <cell r="AB1494">
            <v>124.83333333333333</v>
          </cell>
          <cell r="AC1494">
            <v>124.83333333333333</v>
          </cell>
          <cell r="AD1494">
            <v>124.83333333333333</v>
          </cell>
          <cell r="AE1494">
            <v>124.83333333333333</v>
          </cell>
          <cell r="AF1494">
            <v>124.83333333333333</v>
          </cell>
          <cell r="AG1494">
            <v>124.83333333333333</v>
          </cell>
          <cell r="AH1494">
            <v>1497.9999999999998</v>
          </cell>
        </row>
        <row r="1495">
          <cell r="V1495">
            <v>28.229166666666664</v>
          </cell>
          <cell r="W1495">
            <v>28.229166666666664</v>
          </cell>
          <cell r="X1495">
            <v>28.229166666666664</v>
          </cell>
          <cell r="Y1495">
            <v>28.229166666666664</v>
          </cell>
          <cell r="Z1495">
            <v>28.229166666666664</v>
          </cell>
          <cell r="AA1495">
            <v>28.229166666666664</v>
          </cell>
          <cell r="AB1495">
            <v>28.229166666666664</v>
          </cell>
          <cell r="AC1495">
            <v>28.229166666666664</v>
          </cell>
          <cell r="AD1495">
            <v>28.229166666666664</v>
          </cell>
          <cell r="AE1495">
            <v>28.229166666666664</v>
          </cell>
          <cell r="AF1495">
            <v>28.229166666666664</v>
          </cell>
          <cell r="AG1495">
            <v>28.229166666666664</v>
          </cell>
          <cell r="AH1495">
            <v>338.75</v>
          </cell>
        </row>
        <row r="1496">
          <cell r="V1496">
            <v>208.29583333333335</v>
          </cell>
          <cell r="W1496">
            <v>208.29583333333335</v>
          </cell>
          <cell r="X1496">
            <v>208.29583333333335</v>
          </cell>
          <cell r="Y1496">
            <v>208.29583333333335</v>
          </cell>
          <cell r="Z1496">
            <v>208.29583333333335</v>
          </cell>
          <cell r="AA1496">
            <v>208.29583333333335</v>
          </cell>
          <cell r="AB1496">
            <v>208.29583333333335</v>
          </cell>
          <cell r="AC1496">
            <v>208.29583333333335</v>
          </cell>
          <cell r="AD1496">
            <v>208.29583333333335</v>
          </cell>
          <cell r="AE1496">
            <v>208.29583333333335</v>
          </cell>
          <cell r="AF1496">
            <v>208.29583333333335</v>
          </cell>
          <cell r="AG1496">
            <v>208.29583333333335</v>
          </cell>
          <cell r="AH1496">
            <v>2499.5500000000002</v>
          </cell>
        </row>
        <row r="1497">
          <cell r="V1497">
            <v>14.101458333333333</v>
          </cell>
          <cell r="W1497">
            <v>14.101458333333333</v>
          </cell>
          <cell r="X1497">
            <v>14.101458333333333</v>
          </cell>
          <cell r="Y1497">
            <v>14.101458333333333</v>
          </cell>
          <cell r="Z1497">
            <v>14.101458333333333</v>
          </cell>
          <cell r="AA1497">
            <v>14.101458333333333</v>
          </cell>
          <cell r="AB1497">
            <v>14.101458333333333</v>
          </cell>
          <cell r="AC1497">
            <v>14.101458333333333</v>
          </cell>
          <cell r="AD1497">
            <v>14.101458333333333</v>
          </cell>
          <cell r="AE1497">
            <v>14.101458333333333</v>
          </cell>
          <cell r="AF1497">
            <v>14.101458333333333</v>
          </cell>
          <cell r="AG1497">
            <v>14.101458333333333</v>
          </cell>
          <cell r="AH1497">
            <v>169.21750000000006</v>
          </cell>
        </row>
        <row r="1498">
          <cell r="V1498">
            <v>47.750208333333333</v>
          </cell>
          <cell r="W1498">
            <v>47.750208333333333</v>
          </cell>
          <cell r="X1498">
            <v>47.750208333333333</v>
          </cell>
          <cell r="Y1498">
            <v>47.750208333333333</v>
          </cell>
          <cell r="Z1498">
            <v>47.750208333333333</v>
          </cell>
          <cell r="AA1498">
            <v>47.750208333333333</v>
          </cell>
          <cell r="AB1498">
            <v>47.750208333333333</v>
          </cell>
          <cell r="AC1498">
            <v>47.750208333333333</v>
          </cell>
          <cell r="AD1498">
            <v>47.750208333333333</v>
          </cell>
          <cell r="AE1498">
            <v>47.750208333333333</v>
          </cell>
          <cell r="AF1498">
            <v>47.750208333333333</v>
          </cell>
          <cell r="AG1498">
            <v>47.750208333333333</v>
          </cell>
          <cell r="AH1498">
            <v>573.00249999999994</v>
          </cell>
        </row>
        <row r="1499">
          <cell r="V1499">
            <v>9.5627083333333331</v>
          </cell>
          <cell r="W1499">
            <v>9.5627083333333331</v>
          </cell>
          <cell r="X1499">
            <v>9.5627083333333331</v>
          </cell>
          <cell r="Y1499">
            <v>9.5627083333333331</v>
          </cell>
          <cell r="Z1499">
            <v>9.5627083333333331</v>
          </cell>
          <cell r="AA1499">
            <v>9.5627083333333331</v>
          </cell>
          <cell r="AB1499">
            <v>9.5627083333333331</v>
          </cell>
          <cell r="AC1499">
            <v>9.5627083333333331</v>
          </cell>
          <cell r="AD1499">
            <v>9.5627083333333331</v>
          </cell>
          <cell r="AE1499">
            <v>9.5627083333333331</v>
          </cell>
          <cell r="AF1499">
            <v>9.5627083333333331</v>
          </cell>
          <cell r="AG1499">
            <v>9.5627083333333331</v>
          </cell>
          <cell r="AH1499">
            <v>114.7525</v>
          </cell>
        </row>
        <row r="1500">
          <cell r="V1500">
            <v>44.332291666666663</v>
          </cell>
          <cell r="W1500">
            <v>44.332291666666663</v>
          </cell>
          <cell r="X1500">
            <v>44.332291666666663</v>
          </cell>
          <cell r="Y1500">
            <v>44.332291666666663</v>
          </cell>
          <cell r="Z1500">
            <v>44.332291666666663</v>
          </cell>
          <cell r="AA1500">
            <v>44.332291666666663</v>
          </cell>
          <cell r="AB1500">
            <v>44.332291666666663</v>
          </cell>
          <cell r="AC1500">
            <v>44.332291666666663</v>
          </cell>
          <cell r="AD1500">
            <v>44.332291666666663</v>
          </cell>
          <cell r="AE1500">
            <v>44.332291666666663</v>
          </cell>
          <cell r="AF1500">
            <v>44.332291666666663</v>
          </cell>
          <cell r="AG1500">
            <v>44.332291666666663</v>
          </cell>
          <cell r="AH1500">
            <v>531.98749999999995</v>
          </cell>
        </row>
        <row r="1501">
          <cell r="V1501">
            <v>9.6664583333333329</v>
          </cell>
          <cell r="W1501">
            <v>9.6664583333333329</v>
          </cell>
          <cell r="X1501">
            <v>9.6664583333333329</v>
          </cell>
          <cell r="Y1501">
            <v>9.6664583333333329</v>
          </cell>
          <cell r="Z1501">
            <v>9.6664583333333329</v>
          </cell>
          <cell r="AA1501">
            <v>9.6664583333333329</v>
          </cell>
          <cell r="AB1501">
            <v>9.6664583333333329</v>
          </cell>
          <cell r="AC1501">
            <v>9.6664583333333329</v>
          </cell>
          <cell r="AD1501">
            <v>9.6664583333333329</v>
          </cell>
          <cell r="AE1501">
            <v>9.6664583333333329</v>
          </cell>
          <cell r="AF1501">
            <v>9.6664583333333329</v>
          </cell>
          <cell r="AG1501">
            <v>9.6664583333333329</v>
          </cell>
          <cell r="AH1501">
            <v>115.99750000000002</v>
          </cell>
        </row>
        <row r="1502">
          <cell r="V1502">
            <v>90.114583333333329</v>
          </cell>
          <cell r="W1502">
            <v>90.114583333333329</v>
          </cell>
          <cell r="X1502">
            <v>90.114583333333329</v>
          </cell>
          <cell r="Y1502">
            <v>90.114583333333329</v>
          </cell>
          <cell r="Z1502">
            <v>90.114583333333329</v>
          </cell>
          <cell r="AA1502">
            <v>90.114583333333329</v>
          </cell>
          <cell r="AB1502">
            <v>90.114583333333329</v>
          </cell>
          <cell r="AC1502">
            <v>90.114583333333329</v>
          </cell>
          <cell r="AD1502">
            <v>90.114583333333329</v>
          </cell>
          <cell r="AE1502">
            <v>90.114583333333329</v>
          </cell>
          <cell r="AF1502">
            <v>90.114583333333329</v>
          </cell>
          <cell r="AG1502">
            <v>90.114583333333329</v>
          </cell>
          <cell r="AH1502">
            <v>1081.3750000000002</v>
          </cell>
        </row>
        <row r="1503">
          <cell r="V1503">
            <v>54.179583333333326</v>
          </cell>
          <cell r="W1503">
            <v>54.179583333333326</v>
          </cell>
          <cell r="X1503">
            <v>54.179583333333326</v>
          </cell>
          <cell r="Y1503">
            <v>54.179583333333326</v>
          </cell>
          <cell r="Z1503">
            <v>54.179583333333326</v>
          </cell>
          <cell r="AA1503">
            <v>54.179583333333326</v>
          </cell>
          <cell r="AB1503">
            <v>54.179583333333326</v>
          </cell>
          <cell r="AC1503">
            <v>54.179583333333326</v>
          </cell>
          <cell r="AD1503">
            <v>54.179583333333326</v>
          </cell>
          <cell r="AE1503">
            <v>54.179583333333326</v>
          </cell>
          <cell r="AF1503">
            <v>54.179583333333326</v>
          </cell>
          <cell r="AG1503">
            <v>54.179583333333326</v>
          </cell>
          <cell r="AH1503">
            <v>650.15499999999986</v>
          </cell>
        </row>
        <row r="1504">
          <cell r="V1504">
            <v>29.178124999999998</v>
          </cell>
          <cell r="W1504">
            <v>29.178124999999998</v>
          </cell>
          <cell r="X1504">
            <v>29.178124999999998</v>
          </cell>
          <cell r="Y1504">
            <v>29.178124999999998</v>
          </cell>
          <cell r="Z1504">
            <v>29.178124999999998</v>
          </cell>
          <cell r="AA1504">
            <v>29.178124999999998</v>
          </cell>
          <cell r="AB1504">
            <v>29.178124999999998</v>
          </cell>
          <cell r="AC1504">
            <v>29.178124999999998</v>
          </cell>
          <cell r="AD1504">
            <v>29.178124999999998</v>
          </cell>
          <cell r="AE1504">
            <v>29.178124999999998</v>
          </cell>
          <cell r="AF1504">
            <v>29.178124999999998</v>
          </cell>
          <cell r="AG1504">
            <v>29.178124999999998</v>
          </cell>
          <cell r="AH1504">
            <v>350.13750000000005</v>
          </cell>
        </row>
        <row r="1505">
          <cell r="V1505">
            <v>58.25</v>
          </cell>
          <cell r="W1505">
            <v>58.25</v>
          </cell>
          <cell r="X1505">
            <v>58.25</v>
          </cell>
          <cell r="Y1505">
            <v>58.25</v>
          </cell>
          <cell r="Z1505">
            <v>58.25</v>
          </cell>
          <cell r="AA1505">
            <v>58.25</v>
          </cell>
          <cell r="AB1505">
            <v>58.25</v>
          </cell>
          <cell r="AC1505">
            <v>58.25</v>
          </cell>
          <cell r="AD1505">
            <v>58.25</v>
          </cell>
          <cell r="AE1505">
            <v>58.25</v>
          </cell>
          <cell r="AF1505">
            <v>58.25</v>
          </cell>
          <cell r="AG1505">
            <v>58.25</v>
          </cell>
          <cell r="AH1505">
            <v>699</v>
          </cell>
        </row>
        <row r="1506">
          <cell r="V1506">
            <v>61.352499999999999</v>
          </cell>
          <cell r="W1506">
            <v>61.352499999999999</v>
          </cell>
          <cell r="X1506">
            <v>61.352499999999999</v>
          </cell>
          <cell r="Y1506">
            <v>61.352499999999999</v>
          </cell>
          <cell r="Z1506">
            <v>61.352499999999999</v>
          </cell>
          <cell r="AA1506">
            <v>61.352499999999999</v>
          </cell>
          <cell r="AB1506">
            <v>61.352499999999999</v>
          </cell>
          <cell r="AC1506">
            <v>61.352499999999999</v>
          </cell>
          <cell r="AD1506">
            <v>61.352499999999999</v>
          </cell>
          <cell r="AE1506">
            <v>61.352499999999999</v>
          </cell>
          <cell r="AF1506">
            <v>61.352499999999999</v>
          </cell>
          <cell r="AG1506">
            <v>61.352499999999999</v>
          </cell>
          <cell r="AH1506">
            <v>736.2299999999999</v>
          </cell>
        </row>
        <row r="1507">
          <cell r="V1507">
            <v>13.324583333333333</v>
          </cell>
          <cell r="W1507">
            <v>13.324583333333333</v>
          </cell>
          <cell r="X1507">
            <v>13.324583333333333</v>
          </cell>
          <cell r="Y1507">
            <v>13.324583333333333</v>
          </cell>
          <cell r="Z1507">
            <v>13.324583333333333</v>
          </cell>
          <cell r="AA1507">
            <v>13.324583333333333</v>
          </cell>
          <cell r="AB1507">
            <v>13.324583333333333</v>
          </cell>
          <cell r="AC1507">
            <v>13.324583333333333</v>
          </cell>
          <cell r="AD1507">
            <v>13.324583333333333</v>
          </cell>
          <cell r="AE1507">
            <v>13.324583333333333</v>
          </cell>
          <cell r="AF1507">
            <v>13.324583333333333</v>
          </cell>
          <cell r="AG1507">
            <v>13.324583333333333</v>
          </cell>
          <cell r="AH1507">
            <v>159.89499999999998</v>
          </cell>
        </row>
        <row r="1508">
          <cell r="V1508">
            <v>13.360416666666666</v>
          </cell>
          <cell r="W1508">
            <v>13.360416666666666</v>
          </cell>
          <cell r="X1508">
            <v>13.360416666666666</v>
          </cell>
          <cell r="Y1508">
            <v>13.360416666666666</v>
          </cell>
          <cell r="Z1508">
            <v>13.360416666666666</v>
          </cell>
          <cell r="AA1508">
            <v>13.360416666666666</v>
          </cell>
          <cell r="AB1508">
            <v>13.360416666666666</v>
          </cell>
          <cell r="AC1508">
            <v>13.360416666666666</v>
          </cell>
          <cell r="AD1508">
            <v>13.360416666666666</v>
          </cell>
          <cell r="AE1508">
            <v>13.360416666666666</v>
          </cell>
          <cell r="AF1508">
            <v>13.360416666666666</v>
          </cell>
          <cell r="AG1508">
            <v>13.360416666666666</v>
          </cell>
          <cell r="AH1508">
            <v>160.32499999999999</v>
          </cell>
        </row>
        <row r="1509">
          <cell r="V1509">
            <v>61.666666666666664</v>
          </cell>
          <cell r="W1509">
            <v>61.666666666666664</v>
          </cell>
          <cell r="X1509">
            <v>61.666666666666664</v>
          </cell>
          <cell r="Y1509">
            <v>61.666666666666664</v>
          </cell>
          <cell r="Z1509">
            <v>61.666666666666664</v>
          </cell>
          <cell r="AA1509">
            <v>61.666666666666664</v>
          </cell>
          <cell r="AB1509">
            <v>61.666666666666664</v>
          </cell>
          <cell r="AC1509">
            <v>61.666666666666664</v>
          </cell>
          <cell r="AD1509">
            <v>61.666666666666664</v>
          </cell>
          <cell r="AE1509">
            <v>61.666666666666664</v>
          </cell>
          <cell r="AF1509">
            <v>61.666666666666664</v>
          </cell>
          <cell r="AG1509">
            <v>61.666666666666664</v>
          </cell>
          <cell r="AH1509">
            <v>739.99999999999989</v>
          </cell>
        </row>
        <row r="1510">
          <cell r="V1510">
            <v>70</v>
          </cell>
          <cell r="W1510">
            <v>70</v>
          </cell>
          <cell r="X1510">
            <v>70</v>
          </cell>
          <cell r="Y1510">
            <v>70</v>
          </cell>
          <cell r="Z1510">
            <v>70</v>
          </cell>
          <cell r="AA1510">
            <v>70</v>
          </cell>
          <cell r="AB1510">
            <v>70</v>
          </cell>
          <cell r="AC1510">
            <v>70</v>
          </cell>
          <cell r="AD1510">
            <v>70</v>
          </cell>
          <cell r="AE1510">
            <v>70</v>
          </cell>
          <cell r="AF1510">
            <v>70</v>
          </cell>
          <cell r="AG1510">
            <v>70</v>
          </cell>
          <cell r="AH1510">
            <v>840</v>
          </cell>
        </row>
        <row r="1511">
          <cell r="V1511">
            <v>66.875</v>
          </cell>
          <cell r="W1511">
            <v>66.875</v>
          </cell>
          <cell r="X1511">
            <v>66.875</v>
          </cell>
          <cell r="Y1511">
            <v>66.875</v>
          </cell>
          <cell r="Z1511">
            <v>66.875</v>
          </cell>
          <cell r="AA1511">
            <v>66.875</v>
          </cell>
          <cell r="AB1511">
            <v>66.875</v>
          </cell>
          <cell r="AC1511">
            <v>66.875</v>
          </cell>
          <cell r="AD1511">
            <v>66.875</v>
          </cell>
          <cell r="AE1511">
            <v>66.875</v>
          </cell>
          <cell r="AF1511">
            <v>66.875</v>
          </cell>
          <cell r="AG1511">
            <v>66.875</v>
          </cell>
          <cell r="AH1511">
            <v>802.5</v>
          </cell>
        </row>
        <row r="1512">
          <cell r="V1512">
            <v>51.875</v>
          </cell>
          <cell r="W1512">
            <v>51.875</v>
          </cell>
          <cell r="X1512">
            <v>51.875</v>
          </cell>
          <cell r="Y1512">
            <v>51.875</v>
          </cell>
          <cell r="Z1512">
            <v>51.875</v>
          </cell>
          <cell r="AA1512">
            <v>51.875</v>
          </cell>
          <cell r="AB1512">
            <v>51.875</v>
          </cell>
          <cell r="AC1512">
            <v>51.875</v>
          </cell>
          <cell r="AD1512">
            <v>51.875</v>
          </cell>
          <cell r="AE1512">
            <v>51.875</v>
          </cell>
          <cell r="AF1512">
            <v>51.875</v>
          </cell>
          <cell r="AG1512">
            <v>51.875</v>
          </cell>
          <cell r="AH1512">
            <v>622.5</v>
          </cell>
        </row>
        <row r="1513">
          <cell r="V1513">
            <v>66.770833333333329</v>
          </cell>
          <cell r="W1513">
            <v>66.770833333333329</v>
          </cell>
          <cell r="X1513">
            <v>66.770833333333329</v>
          </cell>
          <cell r="Y1513">
            <v>66.770833333333329</v>
          </cell>
          <cell r="Z1513">
            <v>66.770833333333329</v>
          </cell>
          <cell r="AA1513">
            <v>66.770833333333329</v>
          </cell>
          <cell r="AB1513">
            <v>66.770833333333329</v>
          </cell>
          <cell r="AC1513">
            <v>66.770833333333329</v>
          </cell>
          <cell r="AD1513">
            <v>66.770833333333329</v>
          </cell>
          <cell r="AE1513">
            <v>66.770833333333329</v>
          </cell>
          <cell r="AF1513">
            <v>66.770833333333329</v>
          </cell>
          <cell r="AG1513">
            <v>66.770833333333329</v>
          </cell>
          <cell r="AH1513">
            <v>801.25000000000011</v>
          </cell>
        </row>
        <row r="1514">
          <cell r="V1514">
            <v>300.9375</v>
          </cell>
          <cell r="W1514">
            <v>300.9375</v>
          </cell>
          <cell r="X1514">
            <v>300.9375</v>
          </cell>
          <cell r="Y1514">
            <v>300.9375</v>
          </cell>
          <cell r="Z1514">
            <v>300.9375</v>
          </cell>
          <cell r="AA1514">
            <v>300.9375</v>
          </cell>
          <cell r="AB1514">
            <v>300.9375</v>
          </cell>
          <cell r="AC1514">
            <v>300.9375</v>
          </cell>
          <cell r="AD1514">
            <v>300.9375</v>
          </cell>
          <cell r="AE1514">
            <v>300.9375</v>
          </cell>
          <cell r="AF1514">
            <v>300.9375</v>
          </cell>
          <cell r="AG1514">
            <v>300.9375</v>
          </cell>
          <cell r="AH1514">
            <v>3611.25</v>
          </cell>
        </row>
        <row r="1515">
          <cell r="V1515">
            <v>43.530208333333327</v>
          </cell>
          <cell r="W1515">
            <v>43.530208333333327</v>
          </cell>
          <cell r="X1515">
            <v>43.530208333333327</v>
          </cell>
          <cell r="Y1515">
            <v>43.530208333333327</v>
          </cell>
          <cell r="Z1515">
            <v>43.530208333333327</v>
          </cell>
          <cell r="AA1515">
            <v>43.530208333333327</v>
          </cell>
          <cell r="AB1515">
            <v>43.530208333333327</v>
          </cell>
          <cell r="AC1515">
            <v>43.530208333333327</v>
          </cell>
          <cell r="AD1515">
            <v>43.530208333333327</v>
          </cell>
          <cell r="AE1515">
            <v>43.530208333333327</v>
          </cell>
          <cell r="AF1515">
            <v>43.530208333333327</v>
          </cell>
          <cell r="AG1515">
            <v>43.530208333333327</v>
          </cell>
          <cell r="AH1515">
            <v>522.36250000000007</v>
          </cell>
        </row>
        <row r="1516">
          <cell r="V1516">
            <v>66.09375</v>
          </cell>
          <cell r="W1516">
            <v>66.09375</v>
          </cell>
          <cell r="X1516">
            <v>66.09375</v>
          </cell>
          <cell r="Y1516">
            <v>66.09375</v>
          </cell>
          <cell r="Z1516">
            <v>66.09375</v>
          </cell>
          <cell r="AA1516">
            <v>66.09375</v>
          </cell>
          <cell r="AB1516">
            <v>66.09375</v>
          </cell>
          <cell r="AC1516">
            <v>66.09375</v>
          </cell>
          <cell r="AD1516">
            <v>66.09375</v>
          </cell>
          <cell r="AE1516">
            <v>66.09375</v>
          </cell>
          <cell r="AF1516">
            <v>66.09375</v>
          </cell>
          <cell r="AG1516">
            <v>66.09375</v>
          </cell>
          <cell r="AH1516">
            <v>793.125</v>
          </cell>
        </row>
        <row r="1517">
          <cell r="V1517">
            <v>98.541666666666657</v>
          </cell>
          <cell r="W1517">
            <v>98.541666666666657</v>
          </cell>
          <cell r="X1517">
            <v>98.541666666666657</v>
          </cell>
          <cell r="Y1517">
            <v>98.541666666666657</v>
          </cell>
          <cell r="Z1517">
            <v>98.541666666666657</v>
          </cell>
          <cell r="AA1517">
            <v>98.541666666666657</v>
          </cell>
          <cell r="AB1517">
            <v>98.541666666666657</v>
          </cell>
          <cell r="AC1517">
            <v>98.541666666666657</v>
          </cell>
          <cell r="AD1517">
            <v>98.541666666666657</v>
          </cell>
          <cell r="AE1517">
            <v>98.541666666666657</v>
          </cell>
          <cell r="AF1517">
            <v>98.541666666666657</v>
          </cell>
          <cell r="AG1517">
            <v>98.541666666666657</v>
          </cell>
          <cell r="AH1517">
            <v>1182.4999999999998</v>
          </cell>
        </row>
        <row r="1518">
          <cell r="V1518">
            <v>172.70833333333331</v>
          </cell>
          <cell r="W1518">
            <v>172.70833333333331</v>
          </cell>
          <cell r="X1518">
            <v>172.70833333333331</v>
          </cell>
          <cell r="Y1518">
            <v>172.70833333333331</v>
          </cell>
          <cell r="Z1518">
            <v>172.70833333333331</v>
          </cell>
          <cell r="AA1518">
            <v>172.70833333333331</v>
          </cell>
          <cell r="AB1518">
            <v>172.70833333333331</v>
          </cell>
          <cell r="AC1518">
            <v>172.70833333333331</v>
          </cell>
          <cell r="AD1518">
            <v>172.70833333333331</v>
          </cell>
          <cell r="AE1518">
            <v>172.70833333333331</v>
          </cell>
          <cell r="AF1518">
            <v>172.70833333333331</v>
          </cell>
          <cell r="AG1518">
            <v>172.70833333333331</v>
          </cell>
          <cell r="AH1518">
            <v>2072.4999999999995</v>
          </cell>
        </row>
        <row r="1519">
          <cell r="V1519">
            <v>61.979166666666664</v>
          </cell>
          <cell r="W1519">
            <v>61.979166666666664</v>
          </cell>
          <cell r="X1519">
            <v>61.979166666666664</v>
          </cell>
          <cell r="Y1519">
            <v>61.979166666666664</v>
          </cell>
          <cell r="Z1519">
            <v>61.979166666666664</v>
          </cell>
          <cell r="AA1519">
            <v>61.979166666666664</v>
          </cell>
          <cell r="AB1519">
            <v>61.979166666666664</v>
          </cell>
          <cell r="AC1519">
            <v>61.979166666666664</v>
          </cell>
          <cell r="AD1519">
            <v>61.979166666666664</v>
          </cell>
          <cell r="AE1519">
            <v>61.979166666666664</v>
          </cell>
          <cell r="AF1519">
            <v>61.979166666666664</v>
          </cell>
          <cell r="AG1519">
            <v>61.979166666666664</v>
          </cell>
          <cell r="AH1519">
            <v>743.74999999999989</v>
          </cell>
        </row>
        <row r="1520">
          <cell r="V1520">
            <v>145.83333333333331</v>
          </cell>
          <cell r="W1520">
            <v>145.83333333333331</v>
          </cell>
          <cell r="X1520">
            <v>145.83333333333331</v>
          </cell>
          <cell r="Y1520">
            <v>145.83333333333331</v>
          </cell>
          <cell r="Z1520">
            <v>145.83333333333331</v>
          </cell>
          <cell r="AA1520">
            <v>145.83333333333331</v>
          </cell>
          <cell r="AB1520">
            <v>145.83333333333331</v>
          </cell>
          <cell r="AC1520">
            <v>145.83333333333331</v>
          </cell>
          <cell r="AD1520">
            <v>145.83333333333331</v>
          </cell>
          <cell r="AE1520">
            <v>145.83333333333331</v>
          </cell>
          <cell r="AF1520">
            <v>145.83333333333331</v>
          </cell>
          <cell r="AG1520">
            <v>145.83333333333331</v>
          </cell>
          <cell r="AH1520">
            <v>1749.9999999999993</v>
          </cell>
        </row>
        <row r="1521">
          <cell r="V1521">
            <v>74.68312499999999</v>
          </cell>
          <cell r="W1521">
            <v>74.68312499999999</v>
          </cell>
          <cell r="X1521">
            <v>74.68312499999999</v>
          </cell>
          <cell r="Y1521">
            <v>74.68312499999999</v>
          </cell>
          <cell r="Z1521">
            <v>74.68312499999999</v>
          </cell>
          <cell r="AA1521">
            <v>74.68312499999999</v>
          </cell>
          <cell r="AB1521">
            <v>74.68312499999999</v>
          </cell>
          <cell r="AC1521">
            <v>74.68312499999999</v>
          </cell>
          <cell r="AD1521">
            <v>74.68312499999999</v>
          </cell>
          <cell r="AE1521">
            <v>74.68312499999999</v>
          </cell>
          <cell r="AF1521">
            <v>74.68312499999999</v>
          </cell>
          <cell r="AG1521">
            <v>74.68312499999999</v>
          </cell>
          <cell r="AH1521">
            <v>896.1975000000001</v>
          </cell>
        </row>
        <row r="1522">
          <cell r="V1522">
            <v>151.66666666666666</v>
          </cell>
          <cell r="W1522">
            <v>151.66666666666666</v>
          </cell>
          <cell r="X1522">
            <v>151.66666666666666</v>
          </cell>
          <cell r="Y1522">
            <v>151.66666666666666</v>
          </cell>
          <cell r="Z1522">
            <v>151.66666666666666</v>
          </cell>
          <cell r="AA1522">
            <v>151.66666666666666</v>
          </cell>
          <cell r="AB1522">
            <v>151.66666666666666</v>
          </cell>
          <cell r="AC1522">
            <v>151.66666666666666</v>
          </cell>
          <cell r="AD1522">
            <v>151.66666666666666</v>
          </cell>
          <cell r="AE1522">
            <v>1364.9999999999993</v>
          </cell>
          <cell r="AF1522">
            <v>1364.9999999999993</v>
          </cell>
          <cell r="AG1522">
            <v>1364.9999999999993</v>
          </cell>
          <cell r="AH1522">
            <v>5459.9999999999973</v>
          </cell>
        </row>
        <row r="1523">
          <cell r="V1523">
            <v>20.775416666666665</v>
          </cell>
          <cell r="W1523">
            <v>20.775416666666665</v>
          </cell>
          <cell r="X1523">
            <v>20.775416666666665</v>
          </cell>
          <cell r="Y1523">
            <v>20.775416666666665</v>
          </cell>
          <cell r="Z1523">
            <v>20.775416666666665</v>
          </cell>
          <cell r="AA1523">
            <v>20.775416666666665</v>
          </cell>
          <cell r="AB1523">
            <v>20.775416666666665</v>
          </cell>
          <cell r="AC1523">
            <v>20.775416666666665</v>
          </cell>
          <cell r="AD1523">
            <v>20.775416666666665</v>
          </cell>
          <cell r="AE1523">
            <v>20.775416666666665</v>
          </cell>
          <cell r="AF1523">
            <v>20.775416666666665</v>
          </cell>
          <cell r="AG1523">
            <v>20.775416666666665</v>
          </cell>
          <cell r="AH1523">
            <v>249.30500000000004</v>
          </cell>
        </row>
        <row r="1524">
          <cell r="V1524">
            <v>8.0414583333333329</v>
          </cell>
          <cell r="W1524">
            <v>8.0414583333333329</v>
          </cell>
          <cell r="X1524">
            <v>8.0414583333333329</v>
          </cell>
          <cell r="Y1524">
            <v>8.0414583333333329</v>
          </cell>
          <cell r="Z1524">
            <v>8.0414583333333329</v>
          </cell>
          <cell r="AA1524">
            <v>8.0414583333333329</v>
          </cell>
          <cell r="AB1524">
            <v>8.0414583333333329</v>
          </cell>
          <cell r="AC1524">
            <v>8.0414583333333329</v>
          </cell>
          <cell r="AD1524">
            <v>8.0414583333333329</v>
          </cell>
          <cell r="AE1524">
            <v>8.0414583333333329</v>
          </cell>
          <cell r="AF1524">
            <v>8.0414583333333329</v>
          </cell>
          <cell r="AG1524">
            <v>8.0414583333333329</v>
          </cell>
          <cell r="AH1524">
            <v>96.497500000000016</v>
          </cell>
        </row>
        <row r="1525">
          <cell r="V1525">
            <v>65.45</v>
          </cell>
          <cell r="W1525">
            <v>65.45</v>
          </cell>
          <cell r="X1525">
            <v>65.45</v>
          </cell>
          <cell r="Y1525">
            <v>65.45</v>
          </cell>
          <cell r="Z1525">
            <v>65.45</v>
          </cell>
          <cell r="AA1525">
            <v>65.45</v>
          </cell>
          <cell r="AB1525">
            <v>65.45</v>
          </cell>
          <cell r="AC1525">
            <v>65.45</v>
          </cell>
          <cell r="AD1525">
            <v>65.45</v>
          </cell>
          <cell r="AE1525">
            <v>65.45</v>
          </cell>
          <cell r="AF1525">
            <v>65.45</v>
          </cell>
          <cell r="AG1525">
            <v>65.45</v>
          </cell>
          <cell r="AH1525">
            <v>785.4000000000002</v>
          </cell>
        </row>
        <row r="1526">
          <cell r="V1526">
            <v>266.75</v>
          </cell>
          <cell r="W1526">
            <v>266.75</v>
          </cell>
          <cell r="X1526">
            <v>266.75</v>
          </cell>
          <cell r="Y1526">
            <v>266.75</v>
          </cell>
          <cell r="Z1526">
            <v>266.75</v>
          </cell>
          <cell r="AA1526">
            <v>266.75</v>
          </cell>
          <cell r="AB1526">
            <v>266.75</v>
          </cell>
          <cell r="AC1526">
            <v>266.75</v>
          </cell>
          <cell r="AD1526">
            <v>266.75</v>
          </cell>
          <cell r="AE1526">
            <v>266.75</v>
          </cell>
          <cell r="AF1526">
            <v>266.75</v>
          </cell>
          <cell r="AG1526">
            <v>266.75</v>
          </cell>
          <cell r="AH1526">
            <v>3201</v>
          </cell>
        </row>
        <row r="1527">
          <cell r="V1527">
            <v>37.567</v>
          </cell>
          <cell r="W1527">
            <v>37.567</v>
          </cell>
          <cell r="X1527">
            <v>37.567</v>
          </cell>
          <cell r="Y1527">
            <v>37.567</v>
          </cell>
          <cell r="Z1527">
            <v>37.567</v>
          </cell>
          <cell r="AA1527">
            <v>37.567</v>
          </cell>
          <cell r="AB1527">
            <v>37.567</v>
          </cell>
          <cell r="AC1527">
            <v>37.567</v>
          </cell>
          <cell r="AD1527">
            <v>37.567</v>
          </cell>
          <cell r="AE1527">
            <v>37.567</v>
          </cell>
          <cell r="AF1527">
            <v>37.567</v>
          </cell>
          <cell r="AG1527">
            <v>37.567</v>
          </cell>
          <cell r="AH1527">
            <v>450.80400000000003</v>
          </cell>
        </row>
        <row r="1528">
          <cell r="V1528">
            <v>16.426666666666666</v>
          </cell>
          <cell r="W1528">
            <v>16.426666666666666</v>
          </cell>
          <cell r="X1528">
            <v>16.426666666666666</v>
          </cell>
          <cell r="Y1528">
            <v>16.426666666666666</v>
          </cell>
          <cell r="Z1528">
            <v>16.426666666666666</v>
          </cell>
          <cell r="AA1528">
            <v>16.426666666666666</v>
          </cell>
          <cell r="AB1528">
            <v>16.426666666666666</v>
          </cell>
          <cell r="AC1528">
            <v>16.426666666666666</v>
          </cell>
          <cell r="AD1528">
            <v>16.426666666666666</v>
          </cell>
          <cell r="AE1528">
            <v>16.426666666666666</v>
          </cell>
          <cell r="AF1528">
            <v>16.426666666666666</v>
          </cell>
          <cell r="AG1528">
            <v>16.426666666666666</v>
          </cell>
          <cell r="AH1528">
            <v>197.12000000000003</v>
          </cell>
        </row>
        <row r="1529">
          <cell r="V1529">
            <v>12.567500000000001</v>
          </cell>
          <cell r="W1529">
            <v>12.567500000000001</v>
          </cell>
          <cell r="X1529">
            <v>12.567500000000001</v>
          </cell>
          <cell r="Y1529">
            <v>12.567500000000001</v>
          </cell>
          <cell r="Z1529">
            <v>12.567500000000001</v>
          </cell>
          <cell r="AA1529">
            <v>12.567500000000001</v>
          </cell>
          <cell r="AB1529">
            <v>12.567500000000001</v>
          </cell>
          <cell r="AC1529">
            <v>12.567500000000001</v>
          </cell>
          <cell r="AD1529">
            <v>12.567500000000001</v>
          </cell>
          <cell r="AE1529">
            <v>12.567500000000001</v>
          </cell>
          <cell r="AF1529">
            <v>12.567500000000001</v>
          </cell>
          <cell r="AG1529">
            <v>12.567500000000001</v>
          </cell>
          <cell r="AH1529">
            <v>150.80999999999997</v>
          </cell>
        </row>
        <row r="1530">
          <cell r="V1530">
            <v>69.712500000000006</v>
          </cell>
          <cell r="W1530">
            <v>69.712500000000006</v>
          </cell>
          <cell r="X1530">
            <v>69.712500000000006</v>
          </cell>
          <cell r="Y1530">
            <v>69.712500000000006</v>
          </cell>
          <cell r="Z1530">
            <v>69.712500000000006</v>
          </cell>
          <cell r="AA1530">
            <v>69.712500000000006</v>
          </cell>
          <cell r="AB1530">
            <v>69.712500000000006</v>
          </cell>
          <cell r="AC1530">
            <v>69.712500000000006</v>
          </cell>
          <cell r="AD1530">
            <v>69.712500000000006</v>
          </cell>
          <cell r="AE1530">
            <v>69.712500000000006</v>
          </cell>
          <cell r="AF1530">
            <v>69.712500000000006</v>
          </cell>
          <cell r="AG1530">
            <v>69.712500000000006</v>
          </cell>
          <cell r="AH1530">
            <v>836.54999999999984</v>
          </cell>
        </row>
        <row r="1531">
          <cell r="V1531">
            <v>69.712500000000006</v>
          </cell>
          <cell r="W1531">
            <v>69.712500000000006</v>
          </cell>
          <cell r="X1531">
            <v>69.712500000000006</v>
          </cell>
          <cell r="Y1531">
            <v>69.712500000000006</v>
          </cell>
          <cell r="Z1531">
            <v>69.712500000000006</v>
          </cell>
          <cell r="AA1531">
            <v>69.712500000000006</v>
          </cell>
          <cell r="AB1531">
            <v>69.712500000000006</v>
          </cell>
          <cell r="AC1531">
            <v>69.712500000000006</v>
          </cell>
          <cell r="AD1531">
            <v>69.712500000000006</v>
          </cell>
          <cell r="AE1531">
            <v>69.712500000000006</v>
          </cell>
          <cell r="AF1531">
            <v>69.712500000000006</v>
          </cell>
          <cell r="AG1531">
            <v>69.712500000000006</v>
          </cell>
          <cell r="AH1531">
            <v>836.54999999999984</v>
          </cell>
        </row>
        <row r="1532">
          <cell r="V1532">
            <v>84.837500000000006</v>
          </cell>
          <cell r="W1532">
            <v>84.837500000000006</v>
          </cell>
          <cell r="X1532">
            <v>84.837500000000006</v>
          </cell>
          <cell r="Y1532">
            <v>84.837500000000006</v>
          </cell>
          <cell r="Z1532">
            <v>84.837500000000006</v>
          </cell>
          <cell r="AA1532">
            <v>84.837500000000006</v>
          </cell>
          <cell r="AB1532">
            <v>84.837500000000006</v>
          </cell>
          <cell r="AC1532">
            <v>84.837500000000006</v>
          </cell>
          <cell r="AD1532">
            <v>84.837500000000006</v>
          </cell>
          <cell r="AE1532">
            <v>84.837500000000006</v>
          </cell>
          <cell r="AF1532">
            <v>84.837500000000006</v>
          </cell>
          <cell r="AG1532">
            <v>84.837500000000006</v>
          </cell>
          <cell r="AH1532">
            <v>1018.0499999999998</v>
          </cell>
        </row>
        <row r="1533">
          <cell r="V1533">
            <v>37.125</v>
          </cell>
          <cell r="W1533">
            <v>37.125</v>
          </cell>
          <cell r="X1533">
            <v>37.125</v>
          </cell>
          <cell r="Y1533">
            <v>37.125</v>
          </cell>
          <cell r="Z1533">
            <v>37.125</v>
          </cell>
          <cell r="AA1533">
            <v>37.125</v>
          </cell>
          <cell r="AB1533">
            <v>37.125</v>
          </cell>
          <cell r="AC1533">
            <v>37.125</v>
          </cell>
          <cell r="AD1533">
            <v>37.125</v>
          </cell>
          <cell r="AE1533">
            <v>37.125</v>
          </cell>
          <cell r="AF1533">
            <v>37.125</v>
          </cell>
          <cell r="AG1533">
            <v>37.125</v>
          </cell>
          <cell r="AH1533">
            <v>445.5</v>
          </cell>
        </row>
        <row r="1534">
          <cell r="V1534">
            <v>69.849999999999994</v>
          </cell>
          <cell r="W1534">
            <v>69.849999999999994</v>
          </cell>
          <cell r="X1534">
            <v>69.849999999999994</v>
          </cell>
          <cell r="Y1534">
            <v>69.849999999999994</v>
          </cell>
          <cell r="Z1534">
            <v>69.849999999999994</v>
          </cell>
          <cell r="AA1534">
            <v>69.849999999999994</v>
          </cell>
          <cell r="AB1534">
            <v>69.849999999999994</v>
          </cell>
          <cell r="AC1534">
            <v>69.849999999999994</v>
          </cell>
          <cell r="AD1534">
            <v>69.849999999999994</v>
          </cell>
          <cell r="AE1534">
            <v>69.849999999999994</v>
          </cell>
          <cell r="AF1534">
            <v>69.849999999999994</v>
          </cell>
          <cell r="AG1534">
            <v>69.849999999999994</v>
          </cell>
          <cell r="AH1534">
            <v>838.20000000000016</v>
          </cell>
        </row>
        <row r="1535">
          <cell r="V1535">
            <v>35.612499999999997</v>
          </cell>
          <cell r="W1535">
            <v>35.612499999999997</v>
          </cell>
          <cell r="X1535">
            <v>35.612499999999997</v>
          </cell>
          <cell r="Y1535">
            <v>35.612499999999997</v>
          </cell>
          <cell r="Z1535">
            <v>35.612499999999997</v>
          </cell>
          <cell r="AA1535">
            <v>35.612499999999997</v>
          </cell>
          <cell r="AB1535">
            <v>35.612499999999997</v>
          </cell>
          <cell r="AC1535">
            <v>35.612499999999997</v>
          </cell>
          <cell r="AD1535">
            <v>35.612499999999997</v>
          </cell>
          <cell r="AE1535">
            <v>35.612499999999997</v>
          </cell>
          <cell r="AF1535">
            <v>35.612499999999997</v>
          </cell>
          <cell r="AG1535">
            <v>35.612499999999997</v>
          </cell>
          <cell r="AH1535">
            <v>427.35000000000008</v>
          </cell>
        </row>
        <row r="1536">
          <cell r="V1536">
            <v>35.612499999999997</v>
          </cell>
          <cell r="W1536">
            <v>35.612499999999997</v>
          </cell>
          <cell r="X1536">
            <v>35.612499999999997</v>
          </cell>
          <cell r="Y1536">
            <v>35.612499999999997</v>
          </cell>
          <cell r="Z1536">
            <v>35.612499999999997</v>
          </cell>
          <cell r="AA1536">
            <v>35.612499999999997</v>
          </cell>
          <cell r="AB1536">
            <v>35.612499999999997</v>
          </cell>
          <cell r="AC1536">
            <v>35.612499999999997</v>
          </cell>
          <cell r="AD1536">
            <v>35.612499999999997</v>
          </cell>
          <cell r="AE1536">
            <v>35.612499999999997</v>
          </cell>
          <cell r="AF1536">
            <v>35.612499999999997</v>
          </cell>
          <cell r="AG1536">
            <v>35.612499999999997</v>
          </cell>
          <cell r="AH1536">
            <v>427.35000000000008</v>
          </cell>
        </row>
        <row r="1537">
          <cell r="V1537">
            <v>35.612499999999997</v>
          </cell>
          <cell r="W1537">
            <v>35.612499999999997</v>
          </cell>
          <cell r="X1537">
            <v>35.612499999999997</v>
          </cell>
          <cell r="Y1537">
            <v>35.612499999999997</v>
          </cell>
          <cell r="Z1537">
            <v>35.612499999999997</v>
          </cell>
          <cell r="AA1537">
            <v>35.612499999999997</v>
          </cell>
          <cell r="AB1537">
            <v>35.612499999999997</v>
          </cell>
          <cell r="AC1537">
            <v>35.612499999999997</v>
          </cell>
          <cell r="AD1537">
            <v>35.612499999999997</v>
          </cell>
          <cell r="AE1537">
            <v>35.612499999999997</v>
          </cell>
          <cell r="AF1537">
            <v>35.612499999999997</v>
          </cell>
          <cell r="AG1537">
            <v>35.612499999999997</v>
          </cell>
          <cell r="AH1537">
            <v>427.35000000000008</v>
          </cell>
        </row>
        <row r="1538">
          <cell r="V1538">
            <v>50.6</v>
          </cell>
          <cell r="W1538">
            <v>50.6</v>
          </cell>
          <cell r="X1538">
            <v>50.6</v>
          </cell>
          <cell r="Y1538">
            <v>50.6</v>
          </cell>
          <cell r="Z1538">
            <v>50.6</v>
          </cell>
          <cell r="AA1538">
            <v>50.6</v>
          </cell>
          <cell r="AB1538">
            <v>50.6</v>
          </cell>
          <cell r="AC1538">
            <v>50.6</v>
          </cell>
          <cell r="AD1538">
            <v>50.6</v>
          </cell>
          <cell r="AE1538">
            <v>50.6</v>
          </cell>
          <cell r="AF1538">
            <v>50.6</v>
          </cell>
          <cell r="AG1538">
            <v>50.6</v>
          </cell>
          <cell r="AH1538">
            <v>607.20000000000016</v>
          </cell>
        </row>
        <row r="1539">
          <cell r="V1539">
            <v>126.5</v>
          </cell>
          <cell r="W1539">
            <v>126.5</v>
          </cell>
          <cell r="X1539">
            <v>126.5</v>
          </cell>
          <cell r="Y1539">
            <v>126.5</v>
          </cell>
          <cell r="Z1539">
            <v>126.5</v>
          </cell>
          <cell r="AA1539">
            <v>126.5</v>
          </cell>
          <cell r="AB1539">
            <v>126.5</v>
          </cell>
          <cell r="AC1539">
            <v>126.5</v>
          </cell>
          <cell r="AD1539">
            <v>126.5</v>
          </cell>
          <cell r="AE1539">
            <v>126.5</v>
          </cell>
          <cell r="AF1539">
            <v>126.5</v>
          </cell>
          <cell r="AG1539">
            <v>126.5</v>
          </cell>
          <cell r="AH1539">
            <v>1518</v>
          </cell>
        </row>
        <row r="1540">
          <cell r="V1540">
            <v>19.662500000000001</v>
          </cell>
          <cell r="W1540">
            <v>19.662500000000001</v>
          </cell>
          <cell r="X1540">
            <v>19.662500000000001</v>
          </cell>
          <cell r="Y1540">
            <v>19.662500000000001</v>
          </cell>
          <cell r="Z1540">
            <v>19.662500000000001</v>
          </cell>
          <cell r="AA1540">
            <v>19.662500000000001</v>
          </cell>
          <cell r="AB1540">
            <v>19.662500000000001</v>
          </cell>
          <cell r="AC1540">
            <v>19.662500000000001</v>
          </cell>
          <cell r="AD1540">
            <v>19.662500000000001</v>
          </cell>
          <cell r="AE1540">
            <v>19.662500000000001</v>
          </cell>
          <cell r="AF1540">
            <v>19.662500000000001</v>
          </cell>
          <cell r="AG1540">
            <v>19.662500000000001</v>
          </cell>
          <cell r="AH1540">
            <v>235.94999999999996</v>
          </cell>
        </row>
        <row r="1541">
          <cell r="V1541">
            <v>27.046800000000001</v>
          </cell>
          <cell r="W1541">
            <v>27.046800000000001</v>
          </cell>
          <cell r="X1541">
            <v>27.046800000000001</v>
          </cell>
          <cell r="Y1541">
            <v>27.046800000000001</v>
          </cell>
          <cell r="Z1541">
            <v>27.046800000000001</v>
          </cell>
          <cell r="AA1541">
            <v>27.046800000000001</v>
          </cell>
          <cell r="AB1541">
            <v>27.046800000000001</v>
          </cell>
          <cell r="AC1541">
            <v>27.046800000000001</v>
          </cell>
          <cell r="AD1541">
            <v>27.046800000000001</v>
          </cell>
          <cell r="AE1541">
            <v>27.046800000000001</v>
          </cell>
          <cell r="AF1541">
            <v>27.046800000000001</v>
          </cell>
          <cell r="AG1541">
            <v>27.046800000000001</v>
          </cell>
          <cell r="AH1541">
            <v>324.5616</v>
          </cell>
        </row>
        <row r="1542">
          <cell r="V1542">
            <v>16.863000000000003</v>
          </cell>
          <cell r="W1542">
            <v>16.863000000000003</v>
          </cell>
          <cell r="X1542">
            <v>16.863000000000003</v>
          </cell>
          <cell r="Y1542">
            <v>16.863000000000003</v>
          </cell>
          <cell r="Z1542">
            <v>16.863000000000003</v>
          </cell>
          <cell r="AA1542">
            <v>16.863000000000003</v>
          </cell>
          <cell r="AB1542">
            <v>16.863000000000003</v>
          </cell>
          <cell r="AC1542">
            <v>16.863000000000003</v>
          </cell>
          <cell r="AD1542">
            <v>16.863000000000003</v>
          </cell>
          <cell r="AE1542">
            <v>16.863000000000003</v>
          </cell>
          <cell r="AF1542">
            <v>16.863000000000003</v>
          </cell>
          <cell r="AG1542">
            <v>16.863000000000003</v>
          </cell>
          <cell r="AH1542">
            <v>202.35600000000002</v>
          </cell>
        </row>
        <row r="1543">
          <cell r="V1543">
            <v>11</v>
          </cell>
          <cell r="W1543">
            <v>11</v>
          </cell>
          <cell r="X1543">
            <v>11</v>
          </cell>
          <cell r="Y1543">
            <v>11</v>
          </cell>
          <cell r="Z1543">
            <v>11</v>
          </cell>
          <cell r="AA1543">
            <v>11</v>
          </cell>
          <cell r="AB1543">
            <v>11</v>
          </cell>
          <cell r="AC1543">
            <v>11</v>
          </cell>
          <cell r="AD1543">
            <v>11</v>
          </cell>
          <cell r="AE1543">
            <v>11</v>
          </cell>
          <cell r="AF1543">
            <v>11</v>
          </cell>
          <cell r="AG1543">
            <v>11</v>
          </cell>
          <cell r="AH1543">
            <v>132</v>
          </cell>
        </row>
        <row r="1544">
          <cell r="V1544">
            <v>17.111325000000001</v>
          </cell>
          <cell r="W1544">
            <v>17.111325000000001</v>
          </cell>
          <cell r="X1544">
            <v>17.111325000000001</v>
          </cell>
          <cell r="Y1544">
            <v>17.111325000000001</v>
          </cell>
          <cell r="Z1544">
            <v>17.111325000000001</v>
          </cell>
          <cell r="AA1544">
            <v>17.111325000000001</v>
          </cell>
          <cell r="AB1544">
            <v>17.111325000000001</v>
          </cell>
          <cell r="AC1544">
            <v>17.111325000000001</v>
          </cell>
          <cell r="AD1544">
            <v>17.111325000000001</v>
          </cell>
          <cell r="AE1544">
            <v>17.111325000000001</v>
          </cell>
          <cell r="AF1544">
            <v>17.111325000000001</v>
          </cell>
          <cell r="AG1544">
            <v>17.111325000000001</v>
          </cell>
          <cell r="AH1544">
            <v>205.33589999999995</v>
          </cell>
        </row>
        <row r="1545">
          <cell r="V1545">
            <v>104.747775</v>
          </cell>
          <cell r="W1545">
            <v>104.747775</v>
          </cell>
          <cell r="X1545">
            <v>104.747775</v>
          </cell>
          <cell r="Y1545">
            <v>104.747775</v>
          </cell>
          <cell r="Z1545">
            <v>104.747775</v>
          </cell>
          <cell r="AA1545">
            <v>104.747775</v>
          </cell>
          <cell r="AB1545">
            <v>104.747775</v>
          </cell>
          <cell r="AC1545">
            <v>104.747775</v>
          </cell>
          <cell r="AD1545">
            <v>104.747775</v>
          </cell>
          <cell r="AE1545">
            <v>104.747775</v>
          </cell>
          <cell r="AF1545">
            <v>104.747775</v>
          </cell>
          <cell r="AG1545">
            <v>104.747775</v>
          </cell>
          <cell r="AH1545">
            <v>1256.9733000000003</v>
          </cell>
        </row>
        <row r="1546">
          <cell r="V1546">
            <v>50.462499999999999</v>
          </cell>
          <cell r="W1546">
            <v>50.462499999999999</v>
          </cell>
          <cell r="X1546">
            <v>50.462499999999999</v>
          </cell>
          <cell r="Y1546">
            <v>50.462499999999999</v>
          </cell>
          <cell r="Z1546">
            <v>50.462499999999999</v>
          </cell>
          <cell r="AA1546">
            <v>50.462499999999999</v>
          </cell>
          <cell r="AB1546">
            <v>50.462499999999999</v>
          </cell>
          <cell r="AC1546">
            <v>50.462499999999999</v>
          </cell>
          <cell r="AD1546">
            <v>50.462499999999999</v>
          </cell>
          <cell r="AE1546">
            <v>50.462499999999999</v>
          </cell>
          <cell r="AF1546">
            <v>50.462499999999999</v>
          </cell>
          <cell r="AG1546">
            <v>50.462499999999999</v>
          </cell>
          <cell r="AH1546">
            <v>605.54999999999984</v>
          </cell>
        </row>
        <row r="1547">
          <cell r="V1547">
            <v>64.075000000000003</v>
          </cell>
          <cell r="W1547">
            <v>64.075000000000003</v>
          </cell>
          <cell r="X1547">
            <v>64.075000000000003</v>
          </cell>
          <cell r="Y1547">
            <v>64.075000000000003</v>
          </cell>
          <cell r="Z1547">
            <v>64.075000000000003</v>
          </cell>
          <cell r="AA1547">
            <v>64.075000000000003</v>
          </cell>
          <cell r="AB1547">
            <v>64.075000000000003</v>
          </cell>
          <cell r="AC1547">
            <v>64.075000000000003</v>
          </cell>
          <cell r="AD1547">
            <v>64.075000000000003</v>
          </cell>
          <cell r="AE1547">
            <v>64.075000000000003</v>
          </cell>
          <cell r="AF1547">
            <v>64.075000000000003</v>
          </cell>
          <cell r="AG1547">
            <v>64.075000000000003</v>
          </cell>
          <cell r="AH1547">
            <v>768.9000000000002</v>
          </cell>
        </row>
        <row r="1548">
          <cell r="V1548">
            <v>12.375</v>
          </cell>
          <cell r="W1548">
            <v>12.375</v>
          </cell>
          <cell r="X1548">
            <v>12.375</v>
          </cell>
          <cell r="Y1548">
            <v>12.375</v>
          </cell>
          <cell r="Z1548">
            <v>12.375</v>
          </cell>
          <cell r="AA1548">
            <v>12.375</v>
          </cell>
          <cell r="AB1548">
            <v>12.375</v>
          </cell>
          <cell r="AC1548">
            <v>12.375</v>
          </cell>
          <cell r="AD1548">
            <v>12.375</v>
          </cell>
          <cell r="AE1548">
            <v>12.375</v>
          </cell>
          <cell r="AF1548">
            <v>12.375</v>
          </cell>
          <cell r="AG1548">
            <v>12.375</v>
          </cell>
          <cell r="AH1548">
            <v>148.5</v>
          </cell>
        </row>
        <row r="1549">
          <cell r="V1549">
            <v>14.583333333333332</v>
          </cell>
          <cell r="W1549">
            <v>14.583333333333332</v>
          </cell>
          <cell r="X1549">
            <v>14.583333333333332</v>
          </cell>
          <cell r="Y1549">
            <v>14.583333333333332</v>
          </cell>
          <cell r="Z1549">
            <v>14.583333333333332</v>
          </cell>
          <cell r="AA1549">
            <v>14.583333333333332</v>
          </cell>
          <cell r="AB1549">
            <v>14.583333333333332</v>
          </cell>
          <cell r="AC1549">
            <v>14.583333333333332</v>
          </cell>
          <cell r="AD1549">
            <v>14.583333333333332</v>
          </cell>
          <cell r="AE1549">
            <v>14.583333333333332</v>
          </cell>
          <cell r="AF1549">
            <v>14.583333333333332</v>
          </cell>
          <cell r="AG1549">
            <v>14.583333333333332</v>
          </cell>
          <cell r="AH1549">
            <v>175</v>
          </cell>
        </row>
        <row r="1550">
          <cell r="V1550">
            <v>77.103125000000006</v>
          </cell>
          <cell r="W1550">
            <v>77.103125000000006</v>
          </cell>
          <cell r="X1550">
            <v>77.103125000000006</v>
          </cell>
          <cell r="Y1550">
            <v>77.103125000000006</v>
          </cell>
          <cell r="Z1550">
            <v>77.103125000000006</v>
          </cell>
          <cell r="AA1550">
            <v>77.103125000000006</v>
          </cell>
          <cell r="AB1550">
            <v>77.103125000000006</v>
          </cell>
          <cell r="AC1550">
            <v>77.103125000000006</v>
          </cell>
          <cell r="AD1550">
            <v>77.103125000000006</v>
          </cell>
          <cell r="AE1550">
            <v>77.103125000000006</v>
          </cell>
          <cell r="AF1550">
            <v>77.103125000000006</v>
          </cell>
          <cell r="AG1550">
            <v>77.103125000000006</v>
          </cell>
          <cell r="AH1550">
            <v>925.23749999999984</v>
          </cell>
        </row>
        <row r="1551">
          <cell r="V1551">
            <v>93.981250000000003</v>
          </cell>
          <cell r="W1551">
            <v>93.981250000000003</v>
          </cell>
          <cell r="X1551">
            <v>93.981250000000003</v>
          </cell>
          <cell r="Y1551">
            <v>93.981250000000003</v>
          </cell>
          <cell r="Z1551">
            <v>93.981250000000003</v>
          </cell>
          <cell r="AA1551">
            <v>93.981250000000003</v>
          </cell>
          <cell r="AB1551">
            <v>93.981250000000003</v>
          </cell>
          <cell r="AC1551">
            <v>93.981250000000003</v>
          </cell>
          <cell r="AD1551">
            <v>93.981250000000003</v>
          </cell>
          <cell r="AE1551">
            <v>93.981250000000003</v>
          </cell>
          <cell r="AF1551">
            <v>93.981250000000003</v>
          </cell>
          <cell r="AG1551">
            <v>93.981250000000003</v>
          </cell>
          <cell r="AH1551">
            <v>1127.7750000000003</v>
          </cell>
        </row>
        <row r="1552">
          <cell r="V1552">
            <v>69.849999999999994</v>
          </cell>
          <cell r="W1552">
            <v>69.849999999999994</v>
          </cell>
          <cell r="X1552">
            <v>69.849999999999994</v>
          </cell>
          <cell r="Y1552">
            <v>69.849999999999994</v>
          </cell>
          <cell r="Z1552">
            <v>69.849999999999994</v>
          </cell>
          <cell r="AA1552">
            <v>69.849999999999994</v>
          </cell>
          <cell r="AB1552">
            <v>69.849999999999994</v>
          </cell>
          <cell r="AC1552">
            <v>69.849999999999994</v>
          </cell>
          <cell r="AD1552">
            <v>69.849999999999994</v>
          </cell>
          <cell r="AE1552">
            <v>69.849999999999994</v>
          </cell>
          <cell r="AF1552">
            <v>69.849999999999994</v>
          </cell>
          <cell r="AG1552">
            <v>69.849999999999994</v>
          </cell>
          <cell r="AH1552">
            <v>838.20000000000016</v>
          </cell>
        </row>
        <row r="1553">
          <cell r="V1553">
            <v>69.849999999999994</v>
          </cell>
          <cell r="W1553">
            <v>69.849999999999994</v>
          </cell>
          <cell r="X1553">
            <v>69.849999999999994</v>
          </cell>
          <cell r="Y1553">
            <v>69.849999999999994</v>
          </cell>
          <cell r="Z1553">
            <v>69.849999999999994</v>
          </cell>
          <cell r="AA1553">
            <v>69.849999999999994</v>
          </cell>
          <cell r="AB1553">
            <v>69.849999999999994</v>
          </cell>
          <cell r="AC1553">
            <v>69.849999999999994</v>
          </cell>
          <cell r="AD1553">
            <v>69.849999999999994</v>
          </cell>
          <cell r="AE1553">
            <v>69.849999999999994</v>
          </cell>
          <cell r="AF1553">
            <v>69.849999999999994</v>
          </cell>
          <cell r="AG1553">
            <v>69.849999999999994</v>
          </cell>
          <cell r="AH1553">
            <v>838.20000000000016</v>
          </cell>
        </row>
        <row r="1554">
          <cell r="V1554">
            <v>0</v>
          </cell>
          <cell r="W1554">
            <v>475.26875000000001</v>
          </cell>
          <cell r="X1554">
            <v>475.26875000000001</v>
          </cell>
          <cell r="Y1554">
            <v>475.26875000000001</v>
          </cell>
          <cell r="Z1554">
            <v>475.26875000000001</v>
          </cell>
          <cell r="AA1554">
            <v>475.26875000000001</v>
          </cell>
          <cell r="AB1554">
            <v>475.26875000000001</v>
          </cell>
          <cell r="AC1554">
            <v>475.26875000000001</v>
          </cell>
          <cell r="AD1554">
            <v>475.26875000000001</v>
          </cell>
          <cell r="AE1554">
            <v>475.26875000000001</v>
          </cell>
          <cell r="AF1554">
            <v>475.26875000000001</v>
          </cell>
          <cell r="AG1554">
            <v>475.26875000000001</v>
          </cell>
          <cell r="AH1554">
            <v>5227.9562500000011</v>
          </cell>
        </row>
        <row r="1555">
          <cell r="V1555">
            <v>0</v>
          </cell>
          <cell r="W1555">
            <v>0</v>
          </cell>
          <cell r="X1555">
            <v>53.556249999999999</v>
          </cell>
          <cell r="Y1555">
            <v>53.556249999999999</v>
          </cell>
          <cell r="Z1555">
            <v>53.556249999999999</v>
          </cell>
          <cell r="AA1555">
            <v>53.556249999999999</v>
          </cell>
          <cell r="AB1555">
            <v>53.556249999999999</v>
          </cell>
          <cell r="AC1555">
            <v>53.556249999999999</v>
          </cell>
          <cell r="AD1555">
            <v>53.556249999999999</v>
          </cell>
          <cell r="AE1555">
            <v>53.556249999999999</v>
          </cell>
          <cell r="AF1555">
            <v>53.556249999999999</v>
          </cell>
          <cell r="AG1555">
            <v>53.556249999999999</v>
          </cell>
          <cell r="AH1555">
            <v>535.56249999999989</v>
          </cell>
        </row>
        <row r="1556">
          <cell r="V1556">
            <v>0</v>
          </cell>
          <cell r="W1556">
            <v>0</v>
          </cell>
          <cell r="X1556">
            <v>0</v>
          </cell>
          <cell r="Y1556">
            <v>99.275000000000006</v>
          </cell>
          <cell r="Z1556">
            <v>99.275000000000006</v>
          </cell>
          <cell r="AA1556">
            <v>99.275000000000006</v>
          </cell>
          <cell r="AB1556">
            <v>99.275000000000006</v>
          </cell>
          <cell r="AC1556">
            <v>99.275000000000006</v>
          </cell>
          <cell r="AD1556">
            <v>99.275000000000006</v>
          </cell>
          <cell r="AE1556">
            <v>99.275000000000006</v>
          </cell>
          <cell r="AF1556">
            <v>99.275000000000006</v>
          </cell>
          <cell r="AG1556">
            <v>99.275000000000006</v>
          </cell>
          <cell r="AH1556">
            <v>893.47499999999991</v>
          </cell>
        </row>
        <row r="1557">
          <cell r="V1557">
            <v>0</v>
          </cell>
          <cell r="W1557">
            <v>0</v>
          </cell>
          <cell r="X1557">
            <v>0</v>
          </cell>
          <cell r="Y1557">
            <v>92.743750000000006</v>
          </cell>
          <cell r="Z1557">
            <v>92.743750000000006</v>
          </cell>
          <cell r="AA1557">
            <v>92.743750000000006</v>
          </cell>
          <cell r="AB1557">
            <v>92.743750000000006</v>
          </cell>
          <cell r="AC1557">
            <v>92.743750000000006</v>
          </cell>
          <cell r="AD1557">
            <v>92.743750000000006</v>
          </cell>
          <cell r="AE1557">
            <v>92.743750000000006</v>
          </cell>
          <cell r="AF1557">
            <v>92.743750000000006</v>
          </cell>
          <cell r="AG1557">
            <v>92.743750000000006</v>
          </cell>
          <cell r="AH1557">
            <v>834.69374999999991</v>
          </cell>
        </row>
        <row r="1558">
          <cell r="V1558">
            <v>0</v>
          </cell>
          <cell r="W1558">
            <v>0</v>
          </cell>
          <cell r="X1558">
            <v>0</v>
          </cell>
          <cell r="Y1558">
            <v>92.743750000000006</v>
          </cell>
          <cell r="Z1558">
            <v>92.743750000000006</v>
          </cell>
          <cell r="AA1558">
            <v>92.743750000000006</v>
          </cell>
          <cell r="AB1558">
            <v>92.743750000000006</v>
          </cell>
          <cell r="AC1558">
            <v>92.743750000000006</v>
          </cell>
          <cell r="AD1558">
            <v>92.743750000000006</v>
          </cell>
          <cell r="AE1558">
            <v>92.743750000000006</v>
          </cell>
          <cell r="AF1558">
            <v>92.743750000000006</v>
          </cell>
          <cell r="AG1558">
            <v>92.743750000000006</v>
          </cell>
          <cell r="AH1558">
            <v>834.69374999999991</v>
          </cell>
        </row>
        <row r="1559">
          <cell r="V1559">
            <v>0</v>
          </cell>
          <cell r="W1559">
            <v>0</v>
          </cell>
          <cell r="X1559">
            <v>0</v>
          </cell>
          <cell r="Y1559">
            <v>25.918749999999999</v>
          </cell>
          <cell r="Z1559">
            <v>25.918749999999999</v>
          </cell>
          <cell r="AA1559">
            <v>25.918749999999999</v>
          </cell>
          <cell r="AB1559">
            <v>25.918749999999999</v>
          </cell>
          <cell r="AC1559">
            <v>25.918749999999999</v>
          </cell>
          <cell r="AD1559">
            <v>25.918749999999999</v>
          </cell>
          <cell r="AE1559">
            <v>25.918749999999999</v>
          </cell>
          <cell r="AF1559">
            <v>25.918749999999999</v>
          </cell>
          <cell r="AG1559">
            <v>25.918749999999999</v>
          </cell>
          <cell r="AH1559">
            <v>233.26874999999995</v>
          </cell>
        </row>
        <row r="1560">
          <cell r="V1560">
            <v>0</v>
          </cell>
          <cell r="W1560">
            <v>0</v>
          </cell>
          <cell r="X1560">
            <v>0</v>
          </cell>
          <cell r="Y1560">
            <v>28.875</v>
          </cell>
          <cell r="Z1560">
            <v>28.875</v>
          </cell>
          <cell r="AA1560">
            <v>28.875</v>
          </cell>
          <cell r="AB1560">
            <v>28.875</v>
          </cell>
          <cell r="AC1560">
            <v>28.875</v>
          </cell>
          <cell r="AD1560">
            <v>28.875</v>
          </cell>
          <cell r="AE1560">
            <v>28.875</v>
          </cell>
          <cell r="AF1560">
            <v>28.875</v>
          </cell>
          <cell r="AG1560">
            <v>28.875</v>
          </cell>
          <cell r="AH1560">
            <v>259.875</v>
          </cell>
        </row>
        <row r="1561">
          <cell r="V1561">
            <v>0</v>
          </cell>
          <cell r="W1561">
            <v>0</v>
          </cell>
          <cell r="X1561">
            <v>0</v>
          </cell>
          <cell r="Y1561">
            <v>10.3125</v>
          </cell>
          <cell r="Z1561">
            <v>10.3125</v>
          </cell>
          <cell r="AA1561">
            <v>10.3125</v>
          </cell>
          <cell r="AB1561">
            <v>10.3125</v>
          </cell>
          <cell r="AC1561">
            <v>10.3125</v>
          </cell>
          <cell r="AD1561">
            <v>10.3125</v>
          </cell>
          <cell r="AE1561">
            <v>10.3125</v>
          </cell>
          <cell r="AF1561">
            <v>10.3125</v>
          </cell>
          <cell r="AG1561">
            <v>10.3125</v>
          </cell>
          <cell r="AH1561">
            <v>92.8125</v>
          </cell>
        </row>
        <row r="1562">
          <cell r="V1562">
            <v>0</v>
          </cell>
          <cell r="W1562">
            <v>0</v>
          </cell>
          <cell r="X1562">
            <v>0</v>
          </cell>
          <cell r="Y1562">
            <v>13.2</v>
          </cell>
          <cell r="Z1562">
            <v>13.2</v>
          </cell>
          <cell r="AA1562">
            <v>13.2</v>
          </cell>
          <cell r="AB1562">
            <v>13.2</v>
          </cell>
          <cell r="AC1562">
            <v>13.2</v>
          </cell>
          <cell r="AD1562">
            <v>13.2</v>
          </cell>
          <cell r="AE1562">
            <v>13.2</v>
          </cell>
          <cell r="AF1562">
            <v>13.2</v>
          </cell>
          <cell r="AG1562">
            <v>13.2</v>
          </cell>
          <cell r="AH1562">
            <v>118.80000000000001</v>
          </cell>
        </row>
        <row r="1563">
          <cell r="V1563">
            <v>0</v>
          </cell>
          <cell r="W1563">
            <v>0</v>
          </cell>
          <cell r="X1563">
            <v>0</v>
          </cell>
          <cell r="Y1563">
            <v>13.2</v>
          </cell>
          <cell r="Z1563">
            <v>13.2</v>
          </cell>
          <cell r="AA1563">
            <v>13.2</v>
          </cell>
          <cell r="AB1563">
            <v>13.2</v>
          </cell>
          <cell r="AC1563">
            <v>13.2</v>
          </cell>
          <cell r="AD1563">
            <v>13.2</v>
          </cell>
          <cell r="AE1563">
            <v>13.2</v>
          </cell>
          <cell r="AF1563">
            <v>13.2</v>
          </cell>
          <cell r="AG1563">
            <v>13.2</v>
          </cell>
          <cell r="AH1563">
            <v>118.80000000000001</v>
          </cell>
        </row>
        <row r="1564"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84.974999999999994</v>
          </cell>
          <cell r="AA1564">
            <v>84.974999999999994</v>
          </cell>
          <cell r="AB1564">
            <v>84.974999999999994</v>
          </cell>
          <cell r="AC1564">
            <v>84.974999999999994</v>
          </cell>
          <cell r="AD1564">
            <v>84.974999999999994</v>
          </cell>
          <cell r="AE1564">
            <v>84.974999999999994</v>
          </cell>
          <cell r="AF1564">
            <v>84.974999999999994</v>
          </cell>
          <cell r="AG1564">
            <v>84.974999999999994</v>
          </cell>
          <cell r="AH1564">
            <v>679.80000000000007</v>
          </cell>
        </row>
        <row r="1565"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136.94999999999999</v>
          </cell>
          <cell r="AA1565">
            <v>136.94999999999999</v>
          </cell>
          <cell r="AB1565">
            <v>136.94999999999999</v>
          </cell>
          <cell r="AC1565">
            <v>136.94999999999999</v>
          </cell>
          <cell r="AD1565">
            <v>136.94999999999999</v>
          </cell>
          <cell r="AE1565">
            <v>136.94999999999999</v>
          </cell>
          <cell r="AF1565">
            <v>136.94999999999999</v>
          </cell>
          <cell r="AG1565">
            <v>136.94999999999999</v>
          </cell>
          <cell r="AH1565">
            <v>1095.6000000000001</v>
          </cell>
        </row>
        <row r="1566">
          <cell r="V1566">
            <v>0</v>
          </cell>
          <cell r="W1566">
            <v>0</v>
          </cell>
          <cell r="X1566">
            <v>0</v>
          </cell>
          <cell r="Y1566">
            <v>0</v>
          </cell>
          <cell r="Z1566">
            <v>99.962500000000006</v>
          </cell>
          <cell r="AA1566">
            <v>99.962500000000006</v>
          </cell>
          <cell r="AB1566">
            <v>99.962500000000006</v>
          </cell>
          <cell r="AC1566">
            <v>99.962500000000006</v>
          </cell>
          <cell r="AD1566">
            <v>99.962500000000006</v>
          </cell>
          <cell r="AE1566">
            <v>99.962500000000006</v>
          </cell>
          <cell r="AF1566">
            <v>99.962500000000006</v>
          </cell>
          <cell r="AG1566">
            <v>99.962500000000006</v>
          </cell>
          <cell r="AH1566">
            <v>799.69999999999993</v>
          </cell>
        </row>
        <row r="1570">
          <cell r="V1570">
            <v>6581.1957299999995</v>
          </cell>
          <cell r="W1570">
            <v>7056.3644799999984</v>
          </cell>
          <cell r="X1570">
            <v>6784.8165633333319</v>
          </cell>
          <cell r="Y1570">
            <v>6897.4494799999984</v>
          </cell>
          <cell r="Z1570">
            <v>7121.6109383333314</v>
          </cell>
          <cell r="AA1570">
            <v>7103.2984383333314</v>
          </cell>
          <cell r="AB1570">
            <v>7103.2984383333314</v>
          </cell>
          <cell r="AC1570">
            <v>7007.1169799999971</v>
          </cell>
          <cell r="AD1570">
            <v>6708.7753133333317</v>
          </cell>
          <cell r="AE1570">
            <v>7910.5253133333299</v>
          </cell>
          <cell r="AF1570">
            <v>7856.9982299999965</v>
          </cell>
          <cell r="AG1570">
            <v>7648.0190633333286</v>
          </cell>
          <cell r="AH1570">
            <v>85213.418968333353</v>
          </cell>
        </row>
        <row r="1572"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H1572">
            <v>0</v>
          </cell>
        </row>
        <row r="1573">
          <cell r="V1573">
            <v>172.68</v>
          </cell>
          <cell r="W1573">
            <v>172.68</v>
          </cell>
          <cell r="X1573">
            <v>172.68</v>
          </cell>
          <cell r="Y1573">
            <v>172.68</v>
          </cell>
          <cell r="Z1573">
            <v>172.68</v>
          </cell>
          <cell r="AA1573">
            <v>172.68</v>
          </cell>
          <cell r="AB1573">
            <v>172.68</v>
          </cell>
          <cell r="AC1573">
            <v>172.68</v>
          </cell>
          <cell r="AD1573">
            <v>172.68</v>
          </cell>
          <cell r="AE1573">
            <v>172.68</v>
          </cell>
          <cell r="AF1573">
            <v>172.67</v>
          </cell>
          <cell r="AG1573">
            <v>172.67</v>
          </cell>
          <cell r="AH1573">
            <v>172.67</v>
          </cell>
        </row>
        <row r="1574">
          <cell r="V1574">
            <v>18.441187499999998</v>
          </cell>
          <cell r="W1574">
            <v>18.441187499999998</v>
          </cell>
          <cell r="X1574">
            <v>18.441187499999998</v>
          </cell>
          <cell r="Y1574">
            <v>18.441187499999998</v>
          </cell>
          <cell r="Z1574">
            <v>18.441187499999998</v>
          </cell>
          <cell r="AA1574">
            <v>18.441187499999998</v>
          </cell>
          <cell r="AB1574">
            <v>18.441187499999998</v>
          </cell>
          <cell r="AC1574">
            <v>18.441187499999998</v>
          </cell>
          <cell r="AD1574">
            <v>18.441187499999998</v>
          </cell>
          <cell r="AE1574">
            <v>18.441187499999998</v>
          </cell>
          <cell r="AF1574">
            <v>18.18</v>
          </cell>
          <cell r="AH1574">
            <v>202.59187500000002</v>
          </cell>
        </row>
        <row r="1575">
          <cell r="V1575">
            <v>2.9867083333333331</v>
          </cell>
          <cell r="W1575">
            <v>2.9867083333333331</v>
          </cell>
          <cell r="X1575">
            <v>2.9867083333333331</v>
          </cell>
          <cell r="Y1575">
            <v>2.9867083333333331</v>
          </cell>
          <cell r="Z1575">
            <v>2.9867083333333331</v>
          </cell>
          <cell r="AA1575">
            <v>2.9867083333333331</v>
          </cell>
          <cell r="AB1575">
            <v>2.9867083333333331</v>
          </cell>
          <cell r="AC1575">
            <v>2.9867083333333331</v>
          </cell>
          <cell r="AD1575">
            <v>2.9867083333333331</v>
          </cell>
          <cell r="AE1575">
            <v>2.9867083333333331</v>
          </cell>
          <cell r="AF1575">
            <v>2.9867083333333331</v>
          </cell>
          <cell r="AG1575">
            <v>2.94</v>
          </cell>
          <cell r="AH1575">
            <v>35.793791666666664</v>
          </cell>
        </row>
        <row r="1576">
          <cell r="V1576">
            <v>42.543229166666663</v>
          </cell>
          <cell r="W1576">
            <v>42.543229166666663</v>
          </cell>
          <cell r="X1576">
            <v>42.543229166666663</v>
          </cell>
          <cell r="Y1576">
            <v>42.543229166666663</v>
          </cell>
          <cell r="Z1576">
            <v>42.543229166666663</v>
          </cell>
          <cell r="AA1576">
            <v>42.543229166666663</v>
          </cell>
          <cell r="AB1576">
            <v>42.543229166666663</v>
          </cell>
          <cell r="AC1576">
            <v>42.543229166666663</v>
          </cell>
          <cell r="AD1576">
            <v>42.543229166666663</v>
          </cell>
          <cell r="AE1576">
            <v>42.543229166666663</v>
          </cell>
          <cell r="AF1576">
            <v>41.93</v>
          </cell>
          <cell r="AH1576">
            <v>467.36229166666664</v>
          </cell>
        </row>
        <row r="1577">
          <cell r="V1577">
            <v>60.776041666666657</v>
          </cell>
          <cell r="W1577">
            <v>60.776041666666657</v>
          </cell>
          <cell r="X1577">
            <v>60.776041666666657</v>
          </cell>
          <cell r="Y1577">
            <v>60.776041666666657</v>
          </cell>
          <cell r="Z1577">
            <v>60.776041666666657</v>
          </cell>
          <cell r="AA1577">
            <v>60.776041666666657</v>
          </cell>
          <cell r="AB1577">
            <v>60.776041666666657</v>
          </cell>
          <cell r="AC1577">
            <v>60.776041666666657</v>
          </cell>
          <cell r="AD1577">
            <v>60.776041666666657</v>
          </cell>
          <cell r="AE1577">
            <v>60.776041666666657</v>
          </cell>
          <cell r="AF1577">
            <v>60.776041666666657</v>
          </cell>
          <cell r="AG1577">
            <v>60.776041666666657</v>
          </cell>
          <cell r="AH1577">
            <v>729.31249999999966</v>
          </cell>
        </row>
        <row r="1578">
          <cell r="V1578">
            <v>62.512499999999996</v>
          </cell>
          <cell r="W1578">
            <v>62.512499999999996</v>
          </cell>
          <cell r="X1578">
            <v>62.512499999999996</v>
          </cell>
          <cell r="Y1578">
            <v>62.512499999999996</v>
          </cell>
          <cell r="Z1578">
            <v>62.512499999999996</v>
          </cell>
          <cell r="AA1578">
            <v>62.512499999999996</v>
          </cell>
          <cell r="AB1578">
            <v>62.512499999999996</v>
          </cell>
          <cell r="AC1578">
            <v>62.512499999999996</v>
          </cell>
          <cell r="AD1578">
            <v>62.512499999999996</v>
          </cell>
          <cell r="AE1578">
            <v>62.512499999999996</v>
          </cell>
          <cell r="AF1578">
            <v>62.512499999999996</v>
          </cell>
          <cell r="AG1578">
            <v>62.512499999999996</v>
          </cell>
          <cell r="AH1578">
            <v>750.15000000000009</v>
          </cell>
        </row>
        <row r="1579">
          <cell r="V1579">
            <v>162.25</v>
          </cell>
          <cell r="W1579">
            <v>162.25</v>
          </cell>
          <cell r="X1579">
            <v>162.25</v>
          </cell>
          <cell r="Y1579">
            <v>162.25</v>
          </cell>
          <cell r="Z1579">
            <v>162.25</v>
          </cell>
          <cell r="AA1579">
            <v>162.25</v>
          </cell>
          <cell r="AB1579">
            <v>162.25</v>
          </cell>
          <cell r="AC1579">
            <v>162.25</v>
          </cell>
          <cell r="AD1579">
            <v>162.25</v>
          </cell>
          <cell r="AE1579">
            <v>162.25</v>
          </cell>
          <cell r="AF1579">
            <v>162.25</v>
          </cell>
          <cell r="AG1579">
            <v>162.25</v>
          </cell>
          <cell r="AH1579">
            <v>1947</v>
          </cell>
        </row>
        <row r="1582"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C1582">
            <v>0</v>
          </cell>
          <cell r="AD1582">
            <v>0</v>
          </cell>
          <cell r="AE1582">
            <v>0</v>
          </cell>
          <cell r="AF1582">
            <v>0</v>
          </cell>
          <cell r="AG1582">
            <v>0</v>
          </cell>
          <cell r="AH1582">
            <v>0</v>
          </cell>
        </row>
        <row r="1587">
          <cell r="V1587">
            <v>522.18966666666665</v>
          </cell>
          <cell r="W1587">
            <v>522.18966666666665</v>
          </cell>
          <cell r="X1587">
            <v>522.18966666666665</v>
          </cell>
          <cell r="Y1587">
            <v>522.18966666666665</v>
          </cell>
          <cell r="Z1587">
            <v>522.18966666666665</v>
          </cell>
          <cell r="AA1587">
            <v>522.18966666666665</v>
          </cell>
          <cell r="AB1587">
            <v>522.18966666666665</v>
          </cell>
          <cell r="AC1587">
            <v>522.18966666666665</v>
          </cell>
          <cell r="AD1587">
            <v>522.18966666666665</v>
          </cell>
          <cell r="AE1587">
            <v>522.18966666666665</v>
          </cell>
          <cell r="AF1587">
            <v>521.30524999999989</v>
          </cell>
          <cell r="AG1587">
            <v>461.14854166666663</v>
          </cell>
          <cell r="AH1587">
            <v>4304.8804583333331</v>
          </cell>
        </row>
        <row r="1588">
          <cell r="V1588">
            <v>7103.3853966666666</v>
          </cell>
          <cell r="W1588">
            <v>7578.5541466666655</v>
          </cell>
          <cell r="X1588">
            <v>7307.0062299999991</v>
          </cell>
          <cell r="Y1588">
            <v>7419.6391466666646</v>
          </cell>
          <cell r="Z1588">
            <v>7643.8006049999985</v>
          </cell>
          <cell r="AA1588">
            <v>7625.4881049999985</v>
          </cell>
          <cell r="AB1588">
            <v>7625.4881049999985</v>
          </cell>
          <cell r="AC1588">
            <v>7529.3066466666642</v>
          </cell>
          <cell r="AD1588">
            <v>7230.9649799999988</v>
          </cell>
          <cell r="AE1588">
            <v>8432.714979999997</v>
          </cell>
          <cell r="AF1588">
            <v>8378.3034799999969</v>
          </cell>
          <cell r="AG1588">
            <v>8109.1676049999951</v>
          </cell>
          <cell r="AH1588">
            <v>89518.299426666694</v>
          </cell>
        </row>
        <row r="1591">
          <cell r="V1591">
            <v>882.56089324999994</v>
          </cell>
          <cell r="W1591">
            <v>882.56089324999994</v>
          </cell>
          <cell r="X1591">
            <v>882.56089324999994</v>
          </cell>
          <cell r="Y1591">
            <v>882.56089324999994</v>
          </cell>
          <cell r="Z1591">
            <v>882.56089324999994</v>
          </cell>
          <cell r="AA1591">
            <v>882.56089324999994</v>
          </cell>
          <cell r="AB1591">
            <v>882.56089324999994</v>
          </cell>
          <cell r="AC1591">
            <v>882.56089324999994</v>
          </cell>
          <cell r="AD1591">
            <v>882.56089324999994</v>
          </cell>
          <cell r="AE1591">
            <v>882.56089324999994</v>
          </cell>
          <cell r="AF1591">
            <v>882.56089324999994</v>
          </cell>
          <cell r="AG1591">
            <v>882.56089324999994</v>
          </cell>
          <cell r="AH1591">
            <v>10590.730718999999</v>
          </cell>
        </row>
        <row r="1592">
          <cell r="V1592">
            <v>303.27934166666665</v>
          </cell>
          <cell r="W1592">
            <v>303.27934166666665</v>
          </cell>
          <cell r="X1592">
            <v>303.27934166666665</v>
          </cell>
          <cell r="Y1592">
            <v>303.27934166666665</v>
          </cell>
          <cell r="Z1592">
            <v>303.27934166666665</v>
          </cell>
          <cell r="AA1592">
            <v>303.27934166666665</v>
          </cell>
          <cell r="AB1592">
            <v>303.27934166666665</v>
          </cell>
          <cell r="AC1592">
            <v>303.27934166666665</v>
          </cell>
          <cell r="AD1592">
            <v>303.27934166666665</v>
          </cell>
          <cell r="AE1592">
            <v>303.27934166666665</v>
          </cell>
          <cell r="AF1592">
            <v>303.27934166666665</v>
          </cell>
          <cell r="AG1592">
            <v>303.27934166666665</v>
          </cell>
          <cell r="AH1592">
            <v>3639.3521000000005</v>
          </cell>
        </row>
        <row r="1593">
          <cell r="V1593">
            <v>169.50248666666664</v>
          </cell>
          <cell r="W1593">
            <v>169.50248666666664</v>
          </cell>
          <cell r="X1593">
            <v>169.50248666666664</v>
          </cell>
          <cell r="Y1593">
            <v>169.50248666666664</v>
          </cell>
          <cell r="Z1593">
            <v>169.50248666666664</v>
          </cell>
          <cell r="AA1593">
            <v>169.50248666666664</v>
          </cell>
          <cell r="AB1593">
            <v>169.50248666666664</v>
          </cell>
          <cell r="AC1593">
            <v>169.50248666666664</v>
          </cell>
          <cell r="AD1593">
            <v>169.50248666666664</v>
          </cell>
          <cell r="AE1593">
            <v>169.50248666666664</v>
          </cell>
          <cell r="AF1593">
            <v>169.50248666666664</v>
          </cell>
          <cell r="AG1593">
            <v>169.50248666666664</v>
          </cell>
          <cell r="AH1593">
            <v>2034.0298400000001</v>
          </cell>
        </row>
        <row r="1594">
          <cell r="V1594">
            <v>770.64457416666664</v>
          </cell>
          <cell r="W1594">
            <v>770.64457416666664</v>
          </cell>
          <cell r="X1594">
            <v>770.64457416666664</v>
          </cell>
          <cell r="Y1594">
            <v>770.64457416666664</v>
          </cell>
          <cell r="Z1594">
            <v>770.64457416666664</v>
          </cell>
          <cell r="AA1594">
            <v>770.64457416666664</v>
          </cell>
          <cell r="AB1594">
            <v>770.64457416666664</v>
          </cell>
          <cell r="AC1594">
            <v>770.64457416666664</v>
          </cell>
          <cell r="AD1594">
            <v>770.64457416666664</v>
          </cell>
          <cell r="AE1594">
            <v>770.64457416666664</v>
          </cell>
          <cell r="AF1594">
            <v>770.64457416666664</v>
          </cell>
          <cell r="AG1594">
            <v>770.64457416666664</v>
          </cell>
          <cell r="AH1594">
            <v>9247.7348899999997</v>
          </cell>
        </row>
        <row r="1595">
          <cell r="V1595">
            <v>8840.2893245833329</v>
          </cell>
          <cell r="W1595">
            <v>8840.2893245833329</v>
          </cell>
          <cell r="X1595">
            <v>8840.2893245833329</v>
          </cell>
          <cell r="Y1595">
            <v>8840.2893245833329</v>
          </cell>
          <cell r="Z1595">
            <v>8840.2893245833329</v>
          </cell>
          <cell r="AA1595">
            <v>8840.2893245833329</v>
          </cell>
          <cell r="AB1595">
            <v>8840.2893245833329</v>
          </cell>
          <cell r="AC1595">
            <v>8840.2893245833329</v>
          </cell>
          <cell r="AD1595">
            <v>8840.2893245833329</v>
          </cell>
          <cell r="AE1595">
            <v>8840.2893245833329</v>
          </cell>
          <cell r="AF1595">
            <v>8840.2893245833329</v>
          </cell>
          <cell r="AG1595">
            <v>8840.2893245833329</v>
          </cell>
          <cell r="AH1595">
            <v>106083.47189500002</v>
          </cell>
        </row>
        <row r="1596">
          <cell r="V1596">
            <v>61.80866666666666</v>
          </cell>
          <cell r="W1596">
            <v>61.80866666666666</v>
          </cell>
          <cell r="X1596">
            <v>61.80866666666666</v>
          </cell>
          <cell r="Y1596">
            <v>61.80866666666666</v>
          </cell>
          <cell r="Z1596">
            <v>61.80866666666666</v>
          </cell>
          <cell r="AA1596">
            <v>61.80866666666666</v>
          </cell>
          <cell r="AB1596">
            <v>61.80866666666666</v>
          </cell>
          <cell r="AC1596">
            <v>61.80866666666666</v>
          </cell>
          <cell r="AD1596">
            <v>61.80866666666666</v>
          </cell>
          <cell r="AE1596">
            <v>61.80866666666666</v>
          </cell>
          <cell r="AF1596">
            <v>61.80866666666666</v>
          </cell>
          <cell r="AG1596">
            <v>61.80866666666666</v>
          </cell>
          <cell r="AH1596">
            <v>741.70400000000006</v>
          </cell>
        </row>
        <row r="1597">
          <cell r="V1597">
            <v>34.650649999999999</v>
          </cell>
          <cell r="W1597">
            <v>34.650649999999999</v>
          </cell>
          <cell r="X1597">
            <v>34.650649999999999</v>
          </cell>
          <cell r="Y1597">
            <v>34.650649999999999</v>
          </cell>
          <cell r="Z1597">
            <v>34.650649999999999</v>
          </cell>
          <cell r="AA1597">
            <v>34.650649999999999</v>
          </cell>
          <cell r="AB1597">
            <v>34.650649999999999</v>
          </cell>
          <cell r="AC1597">
            <v>34.650649999999999</v>
          </cell>
          <cell r="AD1597">
            <v>34.650649999999999</v>
          </cell>
          <cell r="AE1597">
            <v>34.650649999999999</v>
          </cell>
          <cell r="AF1597">
            <v>34.650649999999999</v>
          </cell>
          <cell r="AG1597">
            <v>34.650649999999999</v>
          </cell>
          <cell r="AH1597">
            <v>415.80779999999987</v>
          </cell>
        </row>
        <row r="1598">
          <cell r="V1598">
            <v>38.493570499999997</v>
          </cell>
          <cell r="W1598">
            <v>38.493570499999997</v>
          </cell>
          <cell r="X1598">
            <v>38.493570499999997</v>
          </cell>
          <cell r="Y1598">
            <v>38.493570499999997</v>
          </cell>
          <cell r="Z1598">
            <v>38.493570499999997</v>
          </cell>
          <cell r="AA1598">
            <v>38.493570499999997</v>
          </cell>
          <cell r="AB1598">
            <v>38.493570499999997</v>
          </cell>
          <cell r="AC1598">
            <v>38.493570499999997</v>
          </cell>
          <cell r="AD1598">
            <v>38.493570499999997</v>
          </cell>
          <cell r="AE1598">
            <v>38.493570499999997</v>
          </cell>
          <cell r="AF1598">
            <v>38.493570499999997</v>
          </cell>
          <cell r="AG1598">
            <v>38.493570499999997</v>
          </cell>
          <cell r="AH1598">
            <v>461.92284599999988</v>
          </cell>
        </row>
        <row r="1599">
          <cell r="V1599">
            <v>2.5682279166666664</v>
          </cell>
          <cell r="W1599">
            <v>2.5682279166666664</v>
          </cell>
          <cell r="X1599">
            <v>2.5682279166666664</v>
          </cell>
          <cell r="Y1599">
            <v>2.5682279166666664</v>
          </cell>
          <cell r="Z1599">
            <v>2.5682279166666664</v>
          </cell>
          <cell r="AA1599">
            <v>2.5682279166666664</v>
          </cell>
          <cell r="AB1599">
            <v>2.5682279166666664</v>
          </cell>
          <cell r="AC1599">
            <v>2.5682279166666664</v>
          </cell>
          <cell r="AD1599">
            <v>2.5682279166666664</v>
          </cell>
          <cell r="AE1599">
            <v>2.5682279166666664</v>
          </cell>
          <cell r="AF1599">
            <v>2.5682279166666664</v>
          </cell>
          <cell r="AG1599">
            <v>2.5682279166666664</v>
          </cell>
          <cell r="AH1599">
            <v>30.81873499999999</v>
          </cell>
        </row>
        <row r="1600">
          <cell r="V1600">
            <v>3.5017499999999995</v>
          </cell>
          <cell r="W1600">
            <v>3.5017499999999995</v>
          </cell>
          <cell r="X1600">
            <v>3.5017499999999995</v>
          </cell>
          <cell r="Y1600">
            <v>3.5017499999999995</v>
          </cell>
          <cell r="Z1600">
            <v>3.5017499999999995</v>
          </cell>
          <cell r="AA1600">
            <v>3.5017499999999995</v>
          </cell>
          <cell r="AB1600">
            <v>3.5017499999999995</v>
          </cell>
          <cell r="AC1600">
            <v>3.5017499999999995</v>
          </cell>
          <cell r="AD1600">
            <v>3.5017499999999995</v>
          </cell>
          <cell r="AE1600">
            <v>3.5017499999999995</v>
          </cell>
          <cell r="AF1600">
            <v>3.5017499999999995</v>
          </cell>
          <cell r="AG1600">
            <v>3.5017499999999995</v>
          </cell>
          <cell r="AH1600">
            <v>42.021000000000008</v>
          </cell>
        </row>
        <row r="1601">
          <cell r="V1601">
            <v>185.46802099999996</v>
          </cell>
          <cell r="W1601">
            <v>185.46802099999996</v>
          </cell>
          <cell r="X1601">
            <v>185.46802099999996</v>
          </cell>
          <cell r="Y1601">
            <v>185.46802099999996</v>
          </cell>
          <cell r="Z1601">
            <v>185.46802099999996</v>
          </cell>
          <cell r="AA1601">
            <v>185.46802099999996</v>
          </cell>
          <cell r="AB1601">
            <v>185.46802099999996</v>
          </cell>
          <cell r="AC1601">
            <v>185.46802099999996</v>
          </cell>
          <cell r="AD1601">
            <v>185.46802099999996</v>
          </cell>
          <cell r="AE1601">
            <v>185.46802099999996</v>
          </cell>
          <cell r="AF1601">
            <v>185.46802099999996</v>
          </cell>
          <cell r="AG1601">
            <v>185.46802099999996</v>
          </cell>
          <cell r="AH1601">
            <v>2225.6162519999993</v>
          </cell>
        </row>
        <row r="1602">
          <cell r="V1602">
            <v>12.833635833333332</v>
          </cell>
          <cell r="W1602">
            <v>12.833635833333332</v>
          </cell>
          <cell r="X1602">
            <v>12.833635833333332</v>
          </cell>
          <cell r="Y1602">
            <v>12.833635833333332</v>
          </cell>
          <cell r="Z1602">
            <v>12.833635833333332</v>
          </cell>
          <cell r="AA1602">
            <v>12.833635833333332</v>
          </cell>
          <cell r="AB1602">
            <v>12.833635833333332</v>
          </cell>
          <cell r="AC1602">
            <v>12.833635833333332</v>
          </cell>
          <cell r="AD1602">
            <v>12.833635833333332</v>
          </cell>
          <cell r="AE1602">
            <v>12.833635833333332</v>
          </cell>
          <cell r="AF1602">
            <v>12.833635833333332</v>
          </cell>
          <cell r="AG1602">
            <v>12.833635833333332</v>
          </cell>
          <cell r="AH1602">
            <v>154.00362999999999</v>
          </cell>
        </row>
        <row r="1603">
          <cell r="V1603">
            <v>23.067083333333329</v>
          </cell>
          <cell r="W1603">
            <v>23.067083333333329</v>
          </cell>
          <cell r="X1603">
            <v>23.067083333333329</v>
          </cell>
          <cell r="Y1603">
            <v>23.067083333333329</v>
          </cell>
          <cell r="Z1603">
            <v>23.067083333333329</v>
          </cell>
          <cell r="AA1603">
            <v>23.067083333333329</v>
          </cell>
          <cell r="AB1603">
            <v>23.067083333333329</v>
          </cell>
          <cell r="AC1603">
            <v>23.067083333333329</v>
          </cell>
          <cell r="AD1603">
            <v>23.067083333333329</v>
          </cell>
          <cell r="AE1603">
            <v>23.067083333333329</v>
          </cell>
          <cell r="AF1603">
            <v>23.067083333333329</v>
          </cell>
          <cell r="AG1603">
            <v>23.067083333333329</v>
          </cell>
          <cell r="AH1603">
            <v>276.80499999999995</v>
          </cell>
        </row>
        <row r="1605">
          <cell r="V1605">
            <v>18.728415083333331</v>
          </cell>
          <cell r="W1605">
            <v>18.728415083333331</v>
          </cell>
          <cell r="X1605">
            <v>18.728415083333331</v>
          </cell>
          <cell r="Y1605">
            <v>18.728415083333331</v>
          </cell>
          <cell r="Z1605">
            <v>18.728415083333331</v>
          </cell>
          <cell r="AA1605">
            <v>18.728415083333331</v>
          </cell>
          <cell r="AB1605">
            <v>18.728415083333331</v>
          </cell>
          <cell r="AC1605">
            <v>18.728415083333331</v>
          </cell>
          <cell r="AD1605">
            <v>18.728415083333331</v>
          </cell>
          <cell r="AE1605">
            <v>18.728415083333331</v>
          </cell>
          <cell r="AF1605">
            <v>18.728415083333331</v>
          </cell>
          <cell r="AG1605">
            <v>18.728415083333331</v>
          </cell>
          <cell r="AH1605">
            <v>224.74098100000003</v>
          </cell>
        </row>
        <row r="1606">
          <cell r="V1606">
            <v>39.696949666666661</v>
          </cell>
          <cell r="W1606">
            <v>39.696949666666661</v>
          </cell>
          <cell r="X1606">
            <v>39.696949666666661</v>
          </cell>
          <cell r="Y1606">
            <v>39.696949666666661</v>
          </cell>
          <cell r="Z1606">
            <v>39.696949666666661</v>
          </cell>
          <cell r="AA1606">
            <v>39.696949666666661</v>
          </cell>
          <cell r="AB1606">
            <v>39.696949666666661</v>
          </cell>
          <cell r="AC1606">
            <v>39.696949666666661</v>
          </cell>
          <cell r="AD1606">
            <v>39.696949666666661</v>
          </cell>
          <cell r="AE1606">
            <v>39.696949666666661</v>
          </cell>
          <cell r="AF1606">
            <v>39.696949666666661</v>
          </cell>
          <cell r="AG1606">
            <v>39.696949666666661</v>
          </cell>
          <cell r="AH1606">
            <v>476.36339600000002</v>
          </cell>
        </row>
        <row r="1607">
          <cell r="V1607">
            <v>82.543973583333326</v>
          </cell>
          <cell r="W1607">
            <v>82.543973583333326</v>
          </cell>
          <cell r="X1607">
            <v>82.543973583333326</v>
          </cell>
          <cell r="Y1607">
            <v>82.543973583333326</v>
          </cell>
          <cell r="Z1607">
            <v>82.543973583333326</v>
          </cell>
          <cell r="AA1607">
            <v>82.543973583333326</v>
          </cell>
          <cell r="AB1607">
            <v>82.543973583333326</v>
          </cell>
          <cell r="AC1607">
            <v>82.543973583333326</v>
          </cell>
          <cell r="AD1607">
            <v>82.543973583333326</v>
          </cell>
          <cell r="AE1607">
            <v>82.543973583333326</v>
          </cell>
          <cell r="AF1607">
            <v>82.543973583333326</v>
          </cell>
          <cell r="AG1607">
            <v>82.543973583333326</v>
          </cell>
          <cell r="AH1607">
            <v>990.52768300000014</v>
          </cell>
        </row>
        <row r="1608">
          <cell r="V1608">
            <v>2.7161907499999995</v>
          </cell>
          <cell r="W1608">
            <v>2.7161907499999995</v>
          </cell>
          <cell r="X1608">
            <v>2.7161907499999995</v>
          </cell>
          <cell r="Y1608">
            <v>2.7161907499999995</v>
          </cell>
          <cell r="Z1608">
            <v>2.7161907499999995</v>
          </cell>
          <cell r="AA1608">
            <v>2.7161907499999995</v>
          </cell>
          <cell r="AB1608">
            <v>2.7161907499999995</v>
          </cell>
          <cell r="AC1608">
            <v>2.7161907499999995</v>
          </cell>
          <cell r="AD1608">
            <v>2.7161907499999995</v>
          </cell>
          <cell r="AE1608">
            <v>2.7161907499999995</v>
          </cell>
          <cell r="AF1608">
            <v>2.7161907499999995</v>
          </cell>
          <cell r="AG1608">
            <v>2.7161907499999995</v>
          </cell>
          <cell r="AH1608">
            <v>32.594288999999996</v>
          </cell>
        </row>
        <row r="1609">
          <cell r="V1609">
            <v>368.23958333333331</v>
          </cell>
          <cell r="W1609">
            <v>368.23958333333331</v>
          </cell>
          <cell r="X1609">
            <v>368.23958333333331</v>
          </cell>
          <cell r="Y1609">
            <v>368.23958333333331</v>
          </cell>
          <cell r="Z1609">
            <v>368.23958333333331</v>
          </cell>
          <cell r="AA1609">
            <v>368.23958333333331</v>
          </cell>
          <cell r="AB1609">
            <v>368.23958333333331</v>
          </cell>
          <cell r="AC1609">
            <v>368.23958333333331</v>
          </cell>
          <cell r="AD1609">
            <v>368.23958333333331</v>
          </cell>
          <cell r="AE1609">
            <v>368.23958333333331</v>
          </cell>
          <cell r="AF1609">
            <v>368.23958333333331</v>
          </cell>
          <cell r="AG1609">
            <v>368.23958333333331</v>
          </cell>
          <cell r="AH1609">
            <v>4418.8750000000009</v>
          </cell>
        </row>
        <row r="1610">
          <cell r="V1610">
            <v>2.8226884166666664</v>
          </cell>
          <cell r="W1610">
            <v>2.8226884166666664</v>
          </cell>
          <cell r="X1610">
            <v>2.8226884166666664</v>
          </cell>
          <cell r="Y1610">
            <v>2.8226884166666664</v>
          </cell>
          <cell r="Z1610">
            <v>2.8226884166666664</v>
          </cell>
          <cell r="AA1610">
            <v>2.8226884166666664</v>
          </cell>
          <cell r="AB1610">
            <v>2.8226884166666664</v>
          </cell>
          <cell r="AC1610">
            <v>2.8226884166666664</v>
          </cell>
          <cell r="AD1610">
            <v>2.8226884166666664</v>
          </cell>
          <cell r="AE1610">
            <v>2.8226884166666664</v>
          </cell>
          <cell r="AF1610">
            <v>2.8226884166666664</v>
          </cell>
          <cell r="AG1610">
            <v>2.8226884166666664</v>
          </cell>
          <cell r="AH1610">
            <v>33.872260999999988</v>
          </cell>
        </row>
        <row r="1611">
          <cell r="V1611">
            <v>2.85959575</v>
          </cell>
          <cell r="W1611">
            <v>2.85959575</v>
          </cell>
          <cell r="X1611">
            <v>2.85959575</v>
          </cell>
          <cell r="Y1611">
            <v>2.85959575</v>
          </cell>
          <cell r="Z1611">
            <v>2.85959575</v>
          </cell>
          <cell r="AA1611">
            <v>2.85959575</v>
          </cell>
          <cell r="AB1611">
            <v>2.85959575</v>
          </cell>
          <cell r="AC1611">
            <v>2.85959575</v>
          </cell>
          <cell r="AD1611">
            <v>2.85959575</v>
          </cell>
          <cell r="AE1611">
            <v>2.85959575</v>
          </cell>
          <cell r="AF1611">
            <v>2.85959575</v>
          </cell>
          <cell r="AG1611">
            <v>2.85959575</v>
          </cell>
          <cell r="AH1611">
            <v>34.315148999999998</v>
          </cell>
        </row>
        <row r="1612">
          <cell r="V1612">
            <v>363.34166666666664</v>
          </cell>
          <cell r="W1612">
            <v>363.34166666666664</v>
          </cell>
          <cell r="X1612">
            <v>363.34166666666664</v>
          </cell>
          <cell r="Y1612">
            <v>363.34166666666664</v>
          </cell>
          <cell r="Z1612">
            <v>363.34166666666664</v>
          </cell>
          <cell r="AA1612">
            <v>363.34166666666664</v>
          </cell>
          <cell r="AB1612">
            <v>363.34166666666664</v>
          </cell>
          <cell r="AC1612">
            <v>363.34166666666664</v>
          </cell>
          <cell r="AD1612">
            <v>363.34166666666664</v>
          </cell>
          <cell r="AE1612">
            <v>363.34166666666664</v>
          </cell>
          <cell r="AF1612">
            <v>363.34166666666664</v>
          </cell>
          <cell r="AG1612">
            <v>363.34166666666664</v>
          </cell>
          <cell r="AH1612">
            <v>4360.0999999999995</v>
          </cell>
        </row>
        <row r="1613">
          <cell r="V1613">
            <v>9.8805489166666653</v>
          </cell>
          <cell r="W1613">
            <v>9.8805489166666653</v>
          </cell>
          <cell r="X1613">
            <v>9.8805489166666653</v>
          </cell>
          <cell r="Y1613">
            <v>9.8805489166666653</v>
          </cell>
          <cell r="Z1613">
            <v>9.8805489166666653</v>
          </cell>
          <cell r="AA1613">
            <v>9.8805489166666653</v>
          </cell>
          <cell r="AB1613">
            <v>9.8805489166666653</v>
          </cell>
          <cell r="AC1613">
            <v>9.8805489166666653</v>
          </cell>
          <cell r="AD1613">
            <v>9.8805489166666653</v>
          </cell>
          <cell r="AE1613">
            <v>9.8805489166666653</v>
          </cell>
          <cell r="AF1613">
            <v>9.8805489166666653</v>
          </cell>
          <cell r="AG1613">
            <v>9.8805489166666653</v>
          </cell>
          <cell r="AH1613">
            <v>118.56658700000001</v>
          </cell>
        </row>
        <row r="1614">
          <cell r="V1614">
            <v>14.170581749999997</v>
          </cell>
          <cell r="W1614">
            <v>14.170581749999997</v>
          </cell>
          <cell r="X1614">
            <v>14.170581749999997</v>
          </cell>
          <cell r="Y1614">
            <v>14.170581749999997</v>
          </cell>
          <cell r="Z1614">
            <v>14.170581749999997</v>
          </cell>
          <cell r="AA1614">
            <v>14.170581749999997</v>
          </cell>
          <cell r="AB1614">
            <v>14.170581749999997</v>
          </cell>
          <cell r="AC1614">
            <v>14.170581749999997</v>
          </cell>
          <cell r="AD1614">
            <v>14.170581749999997</v>
          </cell>
          <cell r="AE1614">
            <v>14.170581749999997</v>
          </cell>
          <cell r="AF1614">
            <v>14.170581749999997</v>
          </cell>
          <cell r="AG1614">
            <v>14.170581749999997</v>
          </cell>
          <cell r="AH1614">
            <v>170.04698099999996</v>
          </cell>
        </row>
        <row r="1615">
          <cell r="V1615">
            <v>-490.97500000000002</v>
          </cell>
          <cell r="AH1615">
            <v>-490.97500000000002</v>
          </cell>
        </row>
        <row r="1616">
          <cell r="V1616">
            <v>3.875</v>
          </cell>
          <cell r="W1616">
            <v>3.875</v>
          </cell>
          <cell r="X1616">
            <v>3.875</v>
          </cell>
          <cell r="Y1616">
            <v>3.875</v>
          </cell>
          <cell r="Z1616">
            <v>3.875</v>
          </cell>
          <cell r="AA1616">
            <v>3.875</v>
          </cell>
          <cell r="AB1616">
            <v>3.875</v>
          </cell>
          <cell r="AC1616">
            <v>3.875</v>
          </cell>
          <cell r="AD1616">
            <v>3.875</v>
          </cell>
          <cell r="AE1616">
            <v>3.875</v>
          </cell>
          <cell r="AF1616">
            <v>3.875</v>
          </cell>
          <cell r="AG1616">
            <v>3.875</v>
          </cell>
          <cell r="AH1616">
            <v>46.5</v>
          </cell>
        </row>
        <row r="1617">
          <cell r="V1617">
            <v>11.412759083333333</v>
          </cell>
          <cell r="W1617">
            <v>11.412759083333333</v>
          </cell>
          <cell r="X1617">
            <v>11.412759083333333</v>
          </cell>
          <cell r="Y1617">
            <v>11.412759083333333</v>
          </cell>
          <cell r="Z1617">
            <v>11.412759083333333</v>
          </cell>
          <cell r="AA1617">
            <v>11.412759083333333</v>
          </cell>
          <cell r="AB1617">
            <v>11.412759083333333</v>
          </cell>
          <cell r="AC1617">
            <v>11.412759083333333</v>
          </cell>
          <cell r="AD1617">
            <v>11.412759083333333</v>
          </cell>
          <cell r="AE1617">
            <v>11.412759083333333</v>
          </cell>
          <cell r="AF1617">
            <v>11.412759083333333</v>
          </cell>
          <cell r="AG1617">
            <v>11.412759083333333</v>
          </cell>
          <cell r="AH1617">
            <v>136.95310899999996</v>
          </cell>
        </row>
        <row r="1618">
          <cell r="V1618">
            <v>34.502666666666663</v>
          </cell>
          <cell r="W1618">
            <v>34.502666666666663</v>
          </cell>
          <cell r="X1618">
            <v>34.502666666666663</v>
          </cell>
          <cell r="Y1618">
            <v>34.502666666666663</v>
          </cell>
          <cell r="Z1618">
            <v>34.502666666666663</v>
          </cell>
          <cell r="AA1618">
            <v>34.502666666666663</v>
          </cell>
          <cell r="AB1618">
            <v>34.502666666666663</v>
          </cell>
          <cell r="AC1618">
            <v>34.502666666666663</v>
          </cell>
          <cell r="AD1618">
            <v>34.502666666666663</v>
          </cell>
          <cell r="AE1618">
            <v>34.502666666666663</v>
          </cell>
          <cell r="AF1618">
            <v>34.502666666666663</v>
          </cell>
          <cell r="AG1618">
            <v>34.502666666666663</v>
          </cell>
          <cell r="AH1618">
            <v>414.03199999999987</v>
          </cell>
        </row>
        <row r="1619">
          <cell r="V1619">
            <v>18.803841666666663</v>
          </cell>
          <cell r="W1619">
            <v>18.803841666666663</v>
          </cell>
          <cell r="X1619">
            <v>18.803841666666663</v>
          </cell>
          <cell r="Y1619">
            <v>18.803841666666663</v>
          </cell>
          <cell r="Z1619">
            <v>18.803841666666663</v>
          </cell>
          <cell r="AA1619">
            <v>18.803841666666663</v>
          </cell>
          <cell r="AB1619">
            <v>18.803841666666663</v>
          </cell>
          <cell r="AC1619">
            <v>18.803841666666663</v>
          </cell>
          <cell r="AD1619">
            <v>18.803841666666663</v>
          </cell>
          <cell r="AE1619">
            <v>18.803841666666663</v>
          </cell>
          <cell r="AF1619">
            <v>18.803841666666663</v>
          </cell>
          <cell r="AG1619">
            <v>18.803841666666663</v>
          </cell>
          <cell r="AH1619">
            <v>225.64610000000002</v>
          </cell>
        </row>
        <row r="1620">
          <cell r="V1620">
            <v>1.5841249999999998</v>
          </cell>
          <cell r="W1620">
            <v>1.5841249999999998</v>
          </cell>
          <cell r="X1620">
            <v>1.5841249999999998</v>
          </cell>
          <cell r="Y1620">
            <v>1.5841249999999998</v>
          </cell>
          <cell r="Z1620">
            <v>1.5841249999999998</v>
          </cell>
          <cell r="AA1620">
            <v>1.5841249999999998</v>
          </cell>
          <cell r="AB1620">
            <v>1.5841249999999998</v>
          </cell>
          <cell r="AC1620">
            <v>1.5841249999999998</v>
          </cell>
          <cell r="AD1620">
            <v>1.5841249999999998</v>
          </cell>
          <cell r="AE1620">
            <v>1.5841249999999998</v>
          </cell>
          <cell r="AF1620">
            <v>1.5841249999999998</v>
          </cell>
          <cell r="AG1620">
            <v>1.5841249999999998</v>
          </cell>
          <cell r="AH1620">
            <v>19.009499999999999</v>
          </cell>
        </row>
        <row r="1621">
          <cell r="V1621">
            <v>2.3622916666666662</v>
          </cell>
          <cell r="W1621">
            <v>2.3622916666666662</v>
          </cell>
          <cell r="X1621">
            <v>2.3622916666666662</v>
          </cell>
          <cell r="Y1621">
            <v>2.3622916666666662</v>
          </cell>
          <cell r="Z1621">
            <v>2.3622916666666662</v>
          </cell>
          <cell r="AA1621">
            <v>2.3622916666666662</v>
          </cell>
          <cell r="AB1621">
            <v>2.3622916666666662</v>
          </cell>
          <cell r="AC1621">
            <v>2.3622916666666662</v>
          </cell>
          <cell r="AD1621">
            <v>2.3622916666666662</v>
          </cell>
          <cell r="AE1621">
            <v>2.3622916666666662</v>
          </cell>
          <cell r="AF1621">
            <v>2.3622916666666662</v>
          </cell>
          <cell r="AG1621">
            <v>2.3622916666666662</v>
          </cell>
          <cell r="AH1621">
            <v>28.3475</v>
          </cell>
        </row>
        <row r="1622">
          <cell r="V1622">
            <v>6.669999999999999</v>
          </cell>
          <cell r="W1622">
            <v>6.669999999999999</v>
          </cell>
          <cell r="X1622">
            <v>6.669999999999999</v>
          </cell>
          <cell r="Y1622">
            <v>6.669999999999999</v>
          </cell>
          <cell r="Z1622">
            <v>6.669999999999999</v>
          </cell>
          <cell r="AA1622">
            <v>6.669999999999999</v>
          </cell>
          <cell r="AB1622">
            <v>6.669999999999999</v>
          </cell>
          <cell r="AC1622">
            <v>6.669999999999999</v>
          </cell>
          <cell r="AD1622">
            <v>6.669999999999999</v>
          </cell>
          <cell r="AE1622">
            <v>6.669999999999999</v>
          </cell>
          <cell r="AF1622">
            <v>6.669999999999999</v>
          </cell>
          <cell r="AG1622">
            <v>6.669999999999999</v>
          </cell>
          <cell r="AH1622">
            <v>80.040000000000006</v>
          </cell>
        </row>
        <row r="1623">
          <cell r="V1623">
            <v>15.966666666666667</v>
          </cell>
          <cell r="W1623">
            <v>15.966666666666667</v>
          </cell>
          <cell r="X1623">
            <v>15.966666666666667</v>
          </cell>
          <cell r="Y1623">
            <v>15.966666666666667</v>
          </cell>
          <cell r="Z1623">
            <v>15.966666666666667</v>
          </cell>
          <cell r="AA1623">
            <v>15.966666666666667</v>
          </cell>
          <cell r="AB1623">
            <v>15.966666666666667</v>
          </cell>
          <cell r="AC1623">
            <v>15.966666666666667</v>
          </cell>
          <cell r="AD1623">
            <v>15.966666666666667</v>
          </cell>
          <cell r="AE1623">
            <v>15.966666666666667</v>
          </cell>
          <cell r="AF1623">
            <v>15.966666666666667</v>
          </cell>
          <cell r="AG1623">
            <v>15.966666666666667</v>
          </cell>
          <cell r="AH1623">
            <v>191.6</v>
          </cell>
        </row>
        <row r="1624">
          <cell r="V1624">
            <v>9.2576820833333322</v>
          </cell>
          <cell r="W1624">
            <v>9.2576820833333322</v>
          </cell>
          <cell r="X1624">
            <v>9.2576820833333322</v>
          </cell>
          <cell r="Y1624">
            <v>9.2576820833333322</v>
          </cell>
          <cell r="Z1624">
            <v>9.2576820833333322</v>
          </cell>
          <cell r="AA1624">
            <v>9.2576820833333322</v>
          </cell>
          <cell r="AB1624">
            <v>9.2576820833333322</v>
          </cell>
          <cell r="AC1624">
            <v>9.2576820833333322</v>
          </cell>
          <cell r="AD1624">
            <v>9.2576820833333322</v>
          </cell>
          <cell r="AE1624">
            <v>9.2576820833333322</v>
          </cell>
          <cell r="AF1624">
            <v>9.2576820833333322</v>
          </cell>
          <cell r="AG1624">
            <v>9.2576820833333322</v>
          </cell>
          <cell r="AH1624">
            <v>111.09218500000001</v>
          </cell>
        </row>
        <row r="1625">
          <cell r="V1625">
            <v>3.946416666666666</v>
          </cell>
          <cell r="W1625">
            <v>3.946416666666666</v>
          </cell>
          <cell r="X1625">
            <v>3.946416666666666</v>
          </cell>
          <cell r="Y1625">
            <v>3.946416666666666</v>
          </cell>
          <cell r="Z1625">
            <v>3.946416666666666</v>
          </cell>
          <cell r="AA1625">
            <v>3.946416666666666</v>
          </cell>
          <cell r="AB1625">
            <v>3.946416666666666</v>
          </cell>
          <cell r="AC1625">
            <v>3.946416666666666</v>
          </cell>
          <cell r="AD1625">
            <v>3.946416666666666</v>
          </cell>
          <cell r="AE1625">
            <v>3.946416666666666</v>
          </cell>
          <cell r="AF1625">
            <v>3.946416666666666</v>
          </cell>
          <cell r="AG1625">
            <v>3.946416666666666</v>
          </cell>
          <cell r="AH1625">
            <v>47.356999999999978</v>
          </cell>
        </row>
        <row r="1626">
          <cell r="V1626">
            <v>13.887273499999999</v>
          </cell>
          <cell r="W1626">
            <v>13.887273499999999</v>
          </cell>
          <cell r="X1626">
            <v>13.887273499999999</v>
          </cell>
          <cell r="Y1626">
            <v>13.887273499999999</v>
          </cell>
          <cell r="Z1626">
            <v>13.887273499999999</v>
          </cell>
          <cell r="AA1626">
            <v>13.887273499999999</v>
          </cell>
          <cell r="AB1626">
            <v>13.887273499999999</v>
          </cell>
          <cell r="AC1626">
            <v>13.887273499999999</v>
          </cell>
          <cell r="AD1626">
            <v>13.887273499999999</v>
          </cell>
          <cell r="AE1626">
            <v>13.887273499999999</v>
          </cell>
          <cell r="AF1626">
            <v>13.887273499999999</v>
          </cell>
          <cell r="AG1626">
            <v>13.887273499999999</v>
          </cell>
          <cell r="AH1626">
            <v>166.64728199999993</v>
          </cell>
        </row>
        <row r="1627">
          <cell r="V1627">
            <v>16.733333333333334</v>
          </cell>
          <cell r="W1627">
            <v>16.733333333333334</v>
          </cell>
          <cell r="X1627">
            <v>16.733333333333334</v>
          </cell>
          <cell r="Y1627">
            <v>16.733333333333334</v>
          </cell>
          <cell r="Z1627">
            <v>16.733333333333334</v>
          </cell>
          <cell r="AA1627">
            <v>16.733333333333334</v>
          </cell>
          <cell r="AB1627">
            <v>16.733333333333334</v>
          </cell>
          <cell r="AC1627">
            <v>16.733333333333334</v>
          </cell>
          <cell r="AD1627">
            <v>16.733333333333334</v>
          </cell>
          <cell r="AE1627">
            <v>16.733333333333334</v>
          </cell>
          <cell r="AF1627">
            <v>16.733333333333334</v>
          </cell>
          <cell r="AG1627">
            <v>16.733333333333334</v>
          </cell>
          <cell r="AH1627">
            <v>200.80000000000007</v>
          </cell>
        </row>
        <row r="1628">
          <cell r="V1628">
            <v>83.333333333333329</v>
          </cell>
          <cell r="W1628">
            <v>83.333333333333329</v>
          </cell>
          <cell r="X1628">
            <v>83.333333333333329</v>
          </cell>
          <cell r="Y1628">
            <v>83.333333333333329</v>
          </cell>
          <cell r="Z1628">
            <v>83.333333333333329</v>
          </cell>
          <cell r="AA1628">
            <v>83.333333333333329</v>
          </cell>
          <cell r="AB1628">
            <v>83.333333333333329</v>
          </cell>
          <cell r="AC1628">
            <v>83.333333333333329</v>
          </cell>
          <cell r="AD1628">
            <v>83.333333333333329</v>
          </cell>
          <cell r="AE1628">
            <v>83.333333333333329</v>
          </cell>
          <cell r="AF1628">
            <v>83.333333333333329</v>
          </cell>
          <cell r="AG1628">
            <v>83.333333333333329</v>
          </cell>
          <cell r="AH1628">
            <v>1000.0000000000001</v>
          </cell>
        </row>
        <row r="1629">
          <cell r="V1629">
            <v>27.186666666666667</v>
          </cell>
          <cell r="W1629">
            <v>27.186666666666667</v>
          </cell>
          <cell r="X1629">
            <v>27.186666666666667</v>
          </cell>
          <cell r="Y1629">
            <v>27.186666666666667</v>
          </cell>
          <cell r="Z1629">
            <v>27.186666666666667</v>
          </cell>
          <cell r="AA1629">
            <v>27.186666666666667</v>
          </cell>
          <cell r="AB1629">
            <v>27.186666666666667</v>
          </cell>
          <cell r="AC1629">
            <v>27.186666666666667</v>
          </cell>
          <cell r="AD1629">
            <v>27.186666666666667</v>
          </cell>
          <cell r="AE1629">
            <v>27.186666666666667</v>
          </cell>
          <cell r="AF1629">
            <v>27.186666666666667</v>
          </cell>
          <cell r="AG1629">
            <v>27.186666666666667</v>
          </cell>
          <cell r="AH1629">
            <v>326.24</v>
          </cell>
        </row>
        <row r="1630">
          <cell r="V1630">
            <v>12.28</v>
          </cell>
          <cell r="W1630">
            <v>12.28</v>
          </cell>
          <cell r="X1630">
            <v>12.28</v>
          </cell>
          <cell r="Y1630">
            <v>12.28</v>
          </cell>
          <cell r="Z1630">
            <v>12.28</v>
          </cell>
          <cell r="AA1630">
            <v>12.28</v>
          </cell>
          <cell r="AB1630">
            <v>12.28</v>
          </cell>
          <cell r="AC1630">
            <v>12.28</v>
          </cell>
          <cell r="AD1630">
            <v>12.28</v>
          </cell>
          <cell r="AE1630">
            <v>12.28</v>
          </cell>
          <cell r="AF1630">
            <v>12.28</v>
          </cell>
          <cell r="AG1630">
            <v>12.28</v>
          </cell>
          <cell r="AH1630">
            <v>147.35999999999999</v>
          </cell>
        </row>
        <row r="1631">
          <cell r="V1631">
            <v>5.5852500000000003</v>
          </cell>
          <cell r="W1631">
            <v>5.5852500000000003</v>
          </cell>
          <cell r="X1631">
            <v>5.5852500000000003</v>
          </cell>
          <cell r="Y1631">
            <v>5.5852500000000003</v>
          </cell>
          <cell r="Z1631">
            <v>5.5852500000000003</v>
          </cell>
          <cell r="AA1631">
            <v>5.5852500000000003</v>
          </cell>
          <cell r="AB1631">
            <v>5.5852500000000003</v>
          </cell>
          <cell r="AC1631">
            <v>5.5852500000000003</v>
          </cell>
          <cell r="AD1631">
            <v>5.5852500000000003</v>
          </cell>
          <cell r="AE1631">
            <v>5.5852500000000003</v>
          </cell>
          <cell r="AF1631">
            <v>5.5852500000000003</v>
          </cell>
          <cell r="AG1631">
            <v>5.5852500000000003</v>
          </cell>
          <cell r="AH1631">
            <v>67.02300000000001</v>
          </cell>
        </row>
        <row r="1632">
          <cell r="V1632">
            <v>4.3243833333333326</v>
          </cell>
          <cell r="W1632">
            <v>4.3243833333333326</v>
          </cell>
          <cell r="X1632">
            <v>4.3243833333333326</v>
          </cell>
          <cell r="Y1632">
            <v>4.3243833333333326</v>
          </cell>
          <cell r="Z1632">
            <v>4.3243833333333326</v>
          </cell>
          <cell r="AA1632">
            <v>4.3243833333333326</v>
          </cell>
          <cell r="AB1632">
            <v>4.3243833333333326</v>
          </cell>
          <cell r="AC1632">
            <v>4.3243833333333326</v>
          </cell>
          <cell r="AD1632">
            <v>4.3243833333333326</v>
          </cell>
          <cell r="AE1632">
            <v>4.3243833333333326</v>
          </cell>
          <cell r="AF1632">
            <v>4.3243833333333326</v>
          </cell>
          <cell r="AG1632">
            <v>4.3243833333333326</v>
          </cell>
          <cell r="AH1632">
            <v>51.89259999999998</v>
          </cell>
        </row>
        <row r="1633">
          <cell r="V1633">
            <v>2.9014499999999996</v>
          </cell>
          <cell r="W1633">
            <v>2.9014499999999996</v>
          </cell>
          <cell r="X1633">
            <v>2.9014499999999996</v>
          </cell>
          <cell r="Y1633">
            <v>2.9014499999999996</v>
          </cell>
          <cell r="Z1633">
            <v>2.9014499999999996</v>
          </cell>
          <cell r="AA1633">
            <v>2.9014499999999996</v>
          </cell>
          <cell r="AB1633">
            <v>2.9014499999999996</v>
          </cell>
          <cell r="AC1633">
            <v>2.9014499999999996</v>
          </cell>
          <cell r="AD1633">
            <v>2.9014499999999996</v>
          </cell>
          <cell r="AE1633">
            <v>2.9014499999999996</v>
          </cell>
          <cell r="AF1633">
            <v>2.9014499999999996</v>
          </cell>
          <cell r="AG1633">
            <v>2.9014499999999996</v>
          </cell>
          <cell r="AH1633">
            <v>34.817399999999999</v>
          </cell>
        </row>
        <row r="1634">
          <cell r="V1634">
            <v>2.9397469166666661</v>
          </cell>
          <cell r="W1634">
            <v>2.9397469166666661</v>
          </cell>
          <cell r="X1634">
            <v>2.9397469166666661</v>
          </cell>
          <cell r="Y1634">
            <v>2.9397469166666661</v>
          </cell>
          <cell r="Z1634">
            <v>2.9397469166666661</v>
          </cell>
          <cell r="AA1634">
            <v>2.9397469166666661</v>
          </cell>
          <cell r="AB1634">
            <v>2.9397469166666661</v>
          </cell>
          <cell r="AC1634">
            <v>2.9397469166666661</v>
          </cell>
          <cell r="AD1634">
            <v>2.9397469166666661</v>
          </cell>
          <cell r="AE1634">
            <v>2.9397469166666661</v>
          </cell>
          <cell r="AF1634">
            <v>2.9397469166666661</v>
          </cell>
          <cell r="AG1634">
            <v>2.9397469166666661</v>
          </cell>
          <cell r="AH1634">
            <v>35.276962999999995</v>
          </cell>
        </row>
        <row r="1635">
          <cell r="V1635">
            <v>3.1620802499999994</v>
          </cell>
          <cell r="W1635">
            <v>3.1620802499999994</v>
          </cell>
          <cell r="X1635">
            <v>3.1620802499999994</v>
          </cell>
          <cell r="Y1635">
            <v>3.1620802499999994</v>
          </cell>
          <cell r="Z1635">
            <v>3.1620802499999994</v>
          </cell>
          <cell r="AA1635">
            <v>3.1620802499999994</v>
          </cell>
          <cell r="AB1635">
            <v>3.1620802499999994</v>
          </cell>
          <cell r="AC1635">
            <v>3.1620802499999994</v>
          </cell>
          <cell r="AD1635">
            <v>3.1620802499999994</v>
          </cell>
          <cell r="AE1635">
            <v>3.1620802499999994</v>
          </cell>
          <cell r="AF1635">
            <v>3.1620802499999994</v>
          </cell>
          <cell r="AG1635">
            <v>3.1620802499999994</v>
          </cell>
          <cell r="AH1635">
            <v>37.944962999999994</v>
          </cell>
        </row>
        <row r="1636">
          <cell r="V1636">
            <v>1.6188645833333331</v>
          </cell>
          <cell r="W1636">
            <v>1.6188645833333331</v>
          </cell>
          <cell r="X1636">
            <v>1.6188645833333331</v>
          </cell>
          <cell r="Y1636">
            <v>1.6188645833333331</v>
          </cell>
          <cell r="Z1636">
            <v>1.6188645833333331</v>
          </cell>
          <cell r="AA1636">
            <v>1.6188645833333331</v>
          </cell>
          <cell r="AB1636">
            <v>1.6188645833333331</v>
          </cell>
          <cell r="AC1636">
            <v>1.6188645833333331</v>
          </cell>
          <cell r="AD1636">
            <v>1.6188645833333331</v>
          </cell>
          <cell r="AE1636">
            <v>1.6188645833333331</v>
          </cell>
          <cell r="AF1636">
            <v>1.6188645833333331</v>
          </cell>
          <cell r="AG1636">
            <v>1.6188645833333331</v>
          </cell>
          <cell r="AH1636">
            <v>19.426375000000004</v>
          </cell>
        </row>
        <row r="1637">
          <cell r="V1637">
            <v>2.1040514999999997</v>
          </cell>
          <cell r="W1637">
            <v>2.1040514999999997</v>
          </cell>
          <cell r="X1637">
            <v>2.1040514999999997</v>
          </cell>
          <cell r="Y1637">
            <v>2.1040514999999997</v>
          </cell>
          <cell r="Z1637">
            <v>2.1040514999999997</v>
          </cell>
          <cell r="AA1637">
            <v>2.1040514999999997</v>
          </cell>
          <cell r="AB1637">
            <v>2.1040514999999997</v>
          </cell>
          <cell r="AC1637">
            <v>2.1040514999999997</v>
          </cell>
          <cell r="AD1637">
            <v>2.1040514999999997</v>
          </cell>
          <cell r="AE1637">
            <v>2.1040514999999997</v>
          </cell>
          <cell r="AF1637">
            <v>2.1040514999999997</v>
          </cell>
          <cell r="AG1637">
            <v>2.1040514999999997</v>
          </cell>
          <cell r="AH1637">
            <v>25.248618000000004</v>
          </cell>
        </row>
        <row r="1638">
          <cell r="V1638">
            <v>2.314712333333333</v>
          </cell>
          <cell r="W1638">
            <v>2.314712333333333</v>
          </cell>
          <cell r="X1638">
            <v>2.314712333333333</v>
          </cell>
          <cell r="Y1638">
            <v>2.314712333333333</v>
          </cell>
          <cell r="Z1638">
            <v>2.314712333333333</v>
          </cell>
          <cell r="AA1638">
            <v>2.314712333333333</v>
          </cell>
          <cell r="AB1638">
            <v>2.314712333333333</v>
          </cell>
          <cell r="AC1638">
            <v>2.314712333333333</v>
          </cell>
          <cell r="AD1638">
            <v>2.314712333333333</v>
          </cell>
          <cell r="AE1638">
            <v>2.314712333333333</v>
          </cell>
          <cell r="AF1638">
            <v>2.314712333333333</v>
          </cell>
          <cell r="AG1638">
            <v>2.314712333333333</v>
          </cell>
          <cell r="AH1638">
            <v>27.776547999999995</v>
          </cell>
        </row>
        <row r="1639">
          <cell r="V1639">
            <v>0.18898333333333331</v>
          </cell>
          <cell r="W1639">
            <v>0.18898333333333331</v>
          </cell>
          <cell r="X1639">
            <v>0.18898333333333331</v>
          </cell>
          <cell r="Y1639">
            <v>0.18898333333333331</v>
          </cell>
          <cell r="Z1639">
            <v>0.18898333333333331</v>
          </cell>
          <cell r="AA1639">
            <v>0.18898333333333331</v>
          </cell>
          <cell r="AB1639">
            <v>0.18898333333333331</v>
          </cell>
          <cell r="AC1639">
            <v>0.18898333333333331</v>
          </cell>
          <cell r="AD1639">
            <v>0.18898333333333331</v>
          </cell>
          <cell r="AE1639">
            <v>0.18898333333333331</v>
          </cell>
          <cell r="AF1639">
            <v>0.18898333333333331</v>
          </cell>
          <cell r="AG1639">
            <v>0.18898333333333331</v>
          </cell>
          <cell r="AH1639">
            <v>2.2677999999999998</v>
          </cell>
        </row>
        <row r="1640">
          <cell r="V1640">
            <v>0.12784166666666666</v>
          </cell>
          <cell r="W1640">
            <v>0.12784166666666666</v>
          </cell>
          <cell r="X1640">
            <v>0.12784166666666666</v>
          </cell>
          <cell r="Y1640">
            <v>0.12784166666666666</v>
          </cell>
          <cell r="Z1640">
            <v>0.12784166666666666</v>
          </cell>
          <cell r="AA1640">
            <v>0.12784166666666666</v>
          </cell>
          <cell r="AB1640">
            <v>0.12784166666666666</v>
          </cell>
          <cell r="AC1640">
            <v>0.12784166666666666</v>
          </cell>
          <cell r="AD1640">
            <v>0.12784166666666666</v>
          </cell>
          <cell r="AE1640">
            <v>0.12784166666666666</v>
          </cell>
          <cell r="AF1640">
            <v>0.12784166666666666</v>
          </cell>
          <cell r="AG1640">
            <v>0.12784166666666666</v>
          </cell>
          <cell r="AH1640">
            <v>1.5340999999999998</v>
          </cell>
        </row>
        <row r="1641">
          <cell r="V1641">
            <v>11.978208333333331</v>
          </cell>
          <cell r="W1641">
            <v>11.978208333333331</v>
          </cell>
          <cell r="X1641">
            <v>11.978208333333331</v>
          </cell>
          <cell r="Y1641">
            <v>11.978208333333331</v>
          </cell>
          <cell r="Z1641">
            <v>11.978208333333331</v>
          </cell>
          <cell r="AA1641">
            <v>11.978208333333331</v>
          </cell>
          <cell r="AB1641">
            <v>11.978208333333331</v>
          </cell>
          <cell r="AC1641">
            <v>11.978208333333331</v>
          </cell>
          <cell r="AD1641">
            <v>11.978208333333331</v>
          </cell>
          <cell r="AE1641">
            <v>11.978208333333331</v>
          </cell>
          <cell r="AF1641">
            <v>11.978208333333331</v>
          </cell>
          <cell r="AG1641">
            <v>11.978208333333331</v>
          </cell>
          <cell r="AH1641">
            <v>143.73849999999996</v>
          </cell>
        </row>
        <row r="1642">
          <cell r="V1642">
            <v>16.151127083333332</v>
          </cell>
          <cell r="W1642">
            <v>16.151127083333332</v>
          </cell>
          <cell r="X1642">
            <v>16.151127083333332</v>
          </cell>
          <cell r="Y1642">
            <v>16.151127083333332</v>
          </cell>
          <cell r="Z1642">
            <v>16.151127083333332</v>
          </cell>
          <cell r="AA1642">
            <v>16.151127083333332</v>
          </cell>
          <cell r="AB1642">
            <v>16.151127083333332</v>
          </cell>
          <cell r="AC1642">
            <v>16.151127083333332</v>
          </cell>
          <cell r="AD1642">
            <v>16.151127083333332</v>
          </cell>
          <cell r="AE1642">
            <v>16.151127083333332</v>
          </cell>
          <cell r="AF1642">
            <v>16.151127083333332</v>
          </cell>
          <cell r="AG1642">
            <v>16.151127083333332</v>
          </cell>
          <cell r="AH1642">
            <v>193.813525</v>
          </cell>
        </row>
        <row r="1643">
          <cell r="V1643">
            <v>21.473120083333331</v>
          </cell>
          <cell r="W1643">
            <v>21.473120083333331</v>
          </cell>
          <cell r="X1643">
            <v>21.473120083333331</v>
          </cell>
          <cell r="Y1643">
            <v>21.473120083333331</v>
          </cell>
          <cell r="Z1643">
            <v>21.473120083333331</v>
          </cell>
          <cell r="AA1643">
            <v>21.473120083333331</v>
          </cell>
          <cell r="AB1643">
            <v>21.473120083333331</v>
          </cell>
          <cell r="AC1643">
            <v>21.473120083333331</v>
          </cell>
          <cell r="AD1643">
            <v>21.473120083333331</v>
          </cell>
          <cell r="AE1643">
            <v>21.473120083333331</v>
          </cell>
          <cell r="AF1643">
            <v>21.473120083333331</v>
          </cell>
          <cell r="AG1643">
            <v>21.473120083333331</v>
          </cell>
          <cell r="AH1643">
            <v>257.67744099999999</v>
          </cell>
        </row>
        <row r="1644">
          <cell r="V1644">
            <v>0.7503749999999999</v>
          </cell>
          <cell r="W1644">
            <v>0.7503749999999999</v>
          </cell>
          <cell r="X1644">
            <v>0.7503749999999999</v>
          </cell>
          <cell r="Y1644">
            <v>0.7503749999999999</v>
          </cell>
          <cell r="Z1644">
            <v>0.7503749999999999</v>
          </cell>
          <cell r="AA1644">
            <v>0.7503749999999999</v>
          </cell>
          <cell r="AB1644">
            <v>0.7503749999999999</v>
          </cell>
          <cell r="AC1644">
            <v>0.7503749999999999</v>
          </cell>
          <cell r="AD1644">
            <v>0.7503749999999999</v>
          </cell>
          <cell r="AE1644">
            <v>0.7503749999999999</v>
          </cell>
          <cell r="AF1644">
            <v>0.7503749999999999</v>
          </cell>
          <cell r="AG1644">
            <v>0.7503749999999999</v>
          </cell>
          <cell r="AH1644">
            <v>9.0044999999999984</v>
          </cell>
        </row>
        <row r="1645">
          <cell r="V1645">
            <v>11.950416666666666</v>
          </cell>
          <cell r="W1645">
            <v>11.950416666666666</v>
          </cell>
          <cell r="X1645">
            <v>11.950416666666666</v>
          </cell>
          <cell r="Y1645">
            <v>11.950416666666666</v>
          </cell>
          <cell r="Z1645">
            <v>11.950416666666666</v>
          </cell>
          <cell r="AA1645">
            <v>11.950416666666666</v>
          </cell>
          <cell r="AB1645">
            <v>11.950416666666666</v>
          </cell>
          <cell r="AC1645">
            <v>11.950416666666666</v>
          </cell>
          <cell r="AD1645">
            <v>11.950416666666666</v>
          </cell>
          <cell r="AE1645">
            <v>11.950416666666666</v>
          </cell>
          <cell r="AF1645">
            <v>11.950416666666666</v>
          </cell>
          <cell r="AG1645">
            <v>11.950416666666666</v>
          </cell>
          <cell r="AH1645">
            <v>143.405</v>
          </cell>
        </row>
        <row r="1646">
          <cell r="V1646">
            <v>226.14634999999998</v>
          </cell>
          <cell r="W1646">
            <v>226.14634999999998</v>
          </cell>
          <cell r="X1646">
            <v>226.14634999999998</v>
          </cell>
          <cell r="Y1646">
            <v>226.14634999999998</v>
          </cell>
          <cell r="Z1646">
            <v>226.14634999999998</v>
          </cell>
          <cell r="AA1646">
            <v>226.14634999999998</v>
          </cell>
          <cell r="AB1646">
            <v>226.14634999999998</v>
          </cell>
          <cell r="AC1646">
            <v>226.14634999999998</v>
          </cell>
          <cell r="AD1646">
            <v>226.14634999999998</v>
          </cell>
          <cell r="AE1646">
            <v>226.14634999999998</v>
          </cell>
          <cell r="AF1646">
            <v>226.14634999999998</v>
          </cell>
          <cell r="AG1646">
            <v>226.14634999999998</v>
          </cell>
          <cell r="AH1646">
            <v>2713.7561999999998</v>
          </cell>
        </row>
        <row r="1647">
          <cell r="V1647">
            <v>18.459224999999996</v>
          </cell>
          <cell r="W1647">
            <v>18.459224999999996</v>
          </cell>
          <cell r="X1647">
            <v>18.459224999999996</v>
          </cell>
          <cell r="Y1647">
            <v>18.459224999999996</v>
          </cell>
          <cell r="Z1647">
            <v>18.459224999999996</v>
          </cell>
          <cell r="AA1647">
            <v>18.459224999999996</v>
          </cell>
          <cell r="AB1647">
            <v>18.459224999999996</v>
          </cell>
          <cell r="AC1647">
            <v>18.459224999999996</v>
          </cell>
          <cell r="AD1647">
            <v>18.459224999999996</v>
          </cell>
          <cell r="AE1647">
            <v>18.459224999999996</v>
          </cell>
          <cell r="AF1647">
            <v>18.459224999999996</v>
          </cell>
          <cell r="AG1647">
            <v>18.459224999999996</v>
          </cell>
          <cell r="AH1647">
            <v>221.51070000000001</v>
          </cell>
        </row>
        <row r="1648">
          <cell r="V1648">
            <v>12.606299999999999</v>
          </cell>
          <cell r="W1648">
            <v>12.606299999999999</v>
          </cell>
          <cell r="X1648">
            <v>12.606299999999999</v>
          </cell>
          <cell r="Y1648">
            <v>12.606299999999999</v>
          </cell>
          <cell r="Z1648">
            <v>12.606299999999999</v>
          </cell>
          <cell r="AA1648">
            <v>12.606299999999999</v>
          </cell>
          <cell r="AB1648">
            <v>12.606299999999999</v>
          </cell>
          <cell r="AC1648">
            <v>12.606299999999999</v>
          </cell>
          <cell r="AD1648">
            <v>12.606299999999999</v>
          </cell>
          <cell r="AE1648">
            <v>12.606299999999999</v>
          </cell>
          <cell r="AF1648">
            <v>12.606299999999999</v>
          </cell>
          <cell r="AG1648">
            <v>12.606299999999999</v>
          </cell>
          <cell r="AH1648">
            <v>151.27560000000003</v>
          </cell>
        </row>
        <row r="1649">
          <cell r="V1649">
            <v>4.0019999999999998</v>
          </cell>
          <cell r="W1649">
            <v>4.0019999999999998</v>
          </cell>
          <cell r="X1649">
            <v>4.0019999999999998</v>
          </cell>
          <cell r="Y1649">
            <v>4.0019999999999998</v>
          </cell>
          <cell r="Z1649">
            <v>4.0019999999999998</v>
          </cell>
          <cell r="AA1649">
            <v>4.0019999999999998</v>
          </cell>
          <cell r="AB1649">
            <v>4.0019999999999998</v>
          </cell>
          <cell r="AC1649">
            <v>4.0019999999999998</v>
          </cell>
          <cell r="AD1649">
            <v>4.0019999999999998</v>
          </cell>
          <cell r="AE1649">
            <v>4.0019999999999998</v>
          </cell>
          <cell r="AF1649">
            <v>4.0019999999999998</v>
          </cell>
          <cell r="AG1649">
            <v>4.0019999999999998</v>
          </cell>
          <cell r="AH1649">
            <v>48.024000000000008</v>
          </cell>
        </row>
        <row r="1650">
          <cell r="V1650">
            <v>130.01666666666665</v>
          </cell>
          <cell r="W1650">
            <v>130.01666666666665</v>
          </cell>
          <cell r="X1650">
            <v>130.01666666666665</v>
          </cell>
          <cell r="Y1650">
            <v>130.01666666666665</v>
          </cell>
          <cell r="Z1650">
            <v>130.01666666666665</v>
          </cell>
          <cell r="AA1650">
            <v>130.01666666666665</v>
          </cell>
          <cell r="AB1650">
            <v>130.01666666666665</v>
          </cell>
          <cell r="AC1650">
            <v>130.01666666666665</v>
          </cell>
          <cell r="AD1650">
            <v>130.01666666666665</v>
          </cell>
          <cell r="AE1650">
            <v>130.01666666666665</v>
          </cell>
          <cell r="AF1650">
            <v>130.01666666666665</v>
          </cell>
          <cell r="AG1650">
            <v>130.01666666666665</v>
          </cell>
          <cell r="AH1650">
            <v>1560.1999999999998</v>
          </cell>
        </row>
        <row r="1651">
          <cell r="V1651">
            <v>0.49191249999999992</v>
          </cell>
          <cell r="W1651">
            <v>0.49191249999999992</v>
          </cell>
          <cell r="X1651">
            <v>0.49191249999999992</v>
          </cell>
          <cell r="Y1651">
            <v>0.49191249999999992</v>
          </cell>
          <cell r="Z1651">
            <v>0.49191249999999992</v>
          </cell>
          <cell r="AA1651">
            <v>0.49191249999999992</v>
          </cell>
          <cell r="AB1651">
            <v>0.49191249999999992</v>
          </cell>
          <cell r="AC1651">
            <v>0.49191249999999992</v>
          </cell>
          <cell r="AD1651">
            <v>0.49191249999999992</v>
          </cell>
          <cell r="AE1651">
            <v>0.49191249999999992</v>
          </cell>
          <cell r="AF1651">
            <v>0.49191249999999992</v>
          </cell>
          <cell r="AG1651">
            <v>0.49191249999999992</v>
          </cell>
          <cell r="AH1651">
            <v>5.9029499999999979</v>
          </cell>
        </row>
        <row r="1652">
          <cell r="V1652">
            <v>2.3344999999999998</v>
          </cell>
          <cell r="W1652">
            <v>2.3344999999999998</v>
          </cell>
          <cell r="X1652">
            <v>2.3344999999999998</v>
          </cell>
          <cell r="Y1652">
            <v>2.3344999999999998</v>
          </cell>
          <cell r="Z1652">
            <v>2.3344999999999998</v>
          </cell>
          <cell r="AA1652">
            <v>2.3344999999999998</v>
          </cell>
          <cell r="AB1652">
            <v>2.3344999999999998</v>
          </cell>
          <cell r="AC1652">
            <v>2.3344999999999998</v>
          </cell>
          <cell r="AD1652">
            <v>2.3344999999999998</v>
          </cell>
          <cell r="AE1652">
            <v>2.3344999999999998</v>
          </cell>
          <cell r="AF1652">
            <v>2.3344999999999998</v>
          </cell>
          <cell r="AG1652">
            <v>2.3344999999999998</v>
          </cell>
          <cell r="AH1652">
            <v>28.013999999999992</v>
          </cell>
        </row>
        <row r="1653">
          <cell r="V1653">
            <v>2.6778382499999998</v>
          </cell>
          <cell r="W1653">
            <v>2.6778382499999998</v>
          </cell>
          <cell r="X1653">
            <v>2.6778382499999998</v>
          </cell>
          <cell r="Y1653">
            <v>2.6778382499999998</v>
          </cell>
          <cell r="Z1653">
            <v>2.6778382499999998</v>
          </cell>
          <cell r="AA1653">
            <v>2.6778382499999998</v>
          </cell>
          <cell r="AB1653">
            <v>2.6778382499999998</v>
          </cell>
          <cell r="AC1653">
            <v>2.6778382499999998</v>
          </cell>
          <cell r="AD1653">
            <v>2.6778382499999998</v>
          </cell>
          <cell r="AE1653">
            <v>2.6778382499999998</v>
          </cell>
          <cell r="AF1653">
            <v>2.6778382499999998</v>
          </cell>
          <cell r="AG1653">
            <v>2.6778382499999998</v>
          </cell>
          <cell r="AH1653">
            <v>32.134059000000001</v>
          </cell>
        </row>
        <row r="1654">
          <cell r="V1654">
            <v>1.9384687499999997</v>
          </cell>
          <cell r="W1654">
            <v>1.9384687499999997</v>
          </cell>
          <cell r="X1654">
            <v>1.9384687499999997</v>
          </cell>
          <cell r="Y1654">
            <v>1.9384687499999997</v>
          </cell>
          <cell r="Z1654">
            <v>1.9384687499999997</v>
          </cell>
          <cell r="AA1654">
            <v>1.9384687499999997</v>
          </cell>
          <cell r="AB1654">
            <v>1.9384687499999997</v>
          </cell>
          <cell r="AC1654">
            <v>1.9384687499999997</v>
          </cell>
          <cell r="AD1654">
            <v>1.9384687499999997</v>
          </cell>
          <cell r="AE1654">
            <v>1.9384687499999997</v>
          </cell>
          <cell r="AF1654">
            <v>1.9384687499999997</v>
          </cell>
          <cell r="AG1654">
            <v>1.9384687499999997</v>
          </cell>
          <cell r="AH1654">
            <v>23.261624999999995</v>
          </cell>
        </row>
        <row r="1655">
          <cell r="V1655">
            <v>2.3806897499999997</v>
          </cell>
          <cell r="W1655">
            <v>2.3806897499999997</v>
          </cell>
          <cell r="X1655">
            <v>2.3806897499999997</v>
          </cell>
          <cell r="Y1655">
            <v>2.3806897499999997</v>
          </cell>
          <cell r="Z1655">
            <v>2.3806897499999997</v>
          </cell>
          <cell r="AA1655">
            <v>2.3806897499999997</v>
          </cell>
          <cell r="AB1655">
            <v>2.3806897499999997</v>
          </cell>
          <cell r="AC1655">
            <v>2.3806897499999997</v>
          </cell>
          <cell r="AD1655">
            <v>2.3806897499999997</v>
          </cell>
          <cell r="AE1655">
            <v>2.3806897499999997</v>
          </cell>
          <cell r="AF1655">
            <v>2.3806897499999997</v>
          </cell>
          <cell r="AG1655">
            <v>2.3806897499999997</v>
          </cell>
          <cell r="AH1655">
            <v>28.568276999999991</v>
          </cell>
        </row>
        <row r="1656">
          <cell r="V1656">
            <v>3.1328989999999997</v>
          </cell>
          <cell r="W1656">
            <v>3.1328989999999997</v>
          </cell>
          <cell r="X1656">
            <v>3.1328989999999997</v>
          </cell>
          <cell r="Y1656">
            <v>3.1328989999999997</v>
          </cell>
          <cell r="Z1656">
            <v>3.1328989999999997</v>
          </cell>
          <cell r="AA1656">
            <v>3.1328989999999997</v>
          </cell>
          <cell r="AB1656">
            <v>3.1328989999999997</v>
          </cell>
          <cell r="AC1656">
            <v>3.1328989999999997</v>
          </cell>
          <cell r="AD1656">
            <v>3.1328989999999997</v>
          </cell>
          <cell r="AE1656">
            <v>3.1328989999999997</v>
          </cell>
          <cell r="AF1656">
            <v>3.1328989999999997</v>
          </cell>
          <cell r="AG1656">
            <v>3.1328989999999997</v>
          </cell>
          <cell r="AH1656">
            <v>37.594787999999994</v>
          </cell>
        </row>
        <row r="1657">
          <cell r="V1657">
            <v>15.429933333333331</v>
          </cell>
          <cell r="W1657">
            <v>15.429933333333331</v>
          </cell>
          <cell r="X1657">
            <v>15.429933333333331</v>
          </cell>
          <cell r="Y1657">
            <v>15.429933333333331</v>
          </cell>
          <cell r="Z1657">
            <v>15.429933333333331</v>
          </cell>
          <cell r="AA1657">
            <v>15.429933333333331</v>
          </cell>
          <cell r="AB1657">
            <v>15.429933333333331</v>
          </cell>
          <cell r="AC1657">
            <v>15.429933333333331</v>
          </cell>
          <cell r="AD1657">
            <v>15.429933333333331</v>
          </cell>
          <cell r="AE1657">
            <v>15.429933333333331</v>
          </cell>
          <cell r="AF1657">
            <v>15.429933333333331</v>
          </cell>
          <cell r="AG1657">
            <v>15.429933333333331</v>
          </cell>
          <cell r="AH1657">
            <v>185.15920000000003</v>
          </cell>
        </row>
        <row r="1658">
          <cell r="V1658">
            <v>2.7319208333333331</v>
          </cell>
          <cell r="W1658">
            <v>2.7319208333333331</v>
          </cell>
          <cell r="X1658">
            <v>2.7319208333333331</v>
          </cell>
          <cell r="Y1658">
            <v>2.7319208333333331</v>
          </cell>
          <cell r="Z1658">
            <v>2.7319208333333331</v>
          </cell>
          <cell r="AA1658">
            <v>2.7319208333333331</v>
          </cell>
          <cell r="AB1658">
            <v>2.7319208333333331</v>
          </cell>
          <cell r="AC1658">
            <v>2.7319208333333331</v>
          </cell>
          <cell r="AD1658">
            <v>2.7319208333333331</v>
          </cell>
          <cell r="AE1658">
            <v>2.7319208333333331</v>
          </cell>
          <cell r="AF1658">
            <v>2.7319208333333331</v>
          </cell>
          <cell r="AG1658">
            <v>2.7319208333333331</v>
          </cell>
          <cell r="AH1658">
            <v>32.783049999999996</v>
          </cell>
        </row>
        <row r="1659">
          <cell r="V1659">
            <v>1.5664494999999998</v>
          </cell>
          <cell r="W1659">
            <v>1.5664494999999998</v>
          </cell>
          <cell r="X1659">
            <v>1.5664494999999998</v>
          </cell>
          <cell r="Y1659">
            <v>1.5664494999999998</v>
          </cell>
          <cell r="Z1659">
            <v>1.5664494999999998</v>
          </cell>
          <cell r="AA1659">
            <v>1.5664494999999998</v>
          </cell>
          <cell r="AB1659">
            <v>1.5664494999999998</v>
          </cell>
          <cell r="AC1659">
            <v>1.5664494999999998</v>
          </cell>
          <cell r="AD1659">
            <v>1.5664494999999998</v>
          </cell>
          <cell r="AE1659">
            <v>1.5664494999999998</v>
          </cell>
          <cell r="AF1659">
            <v>1.5664494999999998</v>
          </cell>
          <cell r="AG1659">
            <v>1.5664494999999998</v>
          </cell>
          <cell r="AH1659">
            <v>18.797393999999997</v>
          </cell>
        </row>
        <row r="1660">
          <cell r="V1660">
            <v>34.761816666666661</v>
          </cell>
          <cell r="W1660">
            <v>34.761816666666661</v>
          </cell>
          <cell r="X1660">
            <v>34.761816666666661</v>
          </cell>
          <cell r="Y1660">
            <v>34.761816666666661</v>
          </cell>
          <cell r="Z1660">
            <v>34.761816666666661</v>
          </cell>
          <cell r="AA1660">
            <v>34.761816666666661</v>
          </cell>
          <cell r="AB1660">
            <v>34.761816666666661</v>
          </cell>
          <cell r="AC1660">
            <v>34.761816666666661</v>
          </cell>
          <cell r="AD1660">
            <v>34.761816666666661</v>
          </cell>
          <cell r="AE1660">
            <v>34.761816666666661</v>
          </cell>
          <cell r="AF1660">
            <v>34.761816666666661</v>
          </cell>
          <cell r="AG1660">
            <v>34.761816666666661</v>
          </cell>
          <cell r="AH1660">
            <v>417.14180000000005</v>
          </cell>
        </row>
        <row r="1661">
          <cell r="V1661">
            <v>38.991708333333328</v>
          </cell>
          <cell r="W1661">
            <v>38.991708333333328</v>
          </cell>
          <cell r="X1661">
            <v>38.991708333333328</v>
          </cell>
          <cell r="Y1661">
            <v>38.991708333333328</v>
          </cell>
          <cell r="Z1661">
            <v>38.991708333333328</v>
          </cell>
          <cell r="AA1661">
            <v>38.991708333333328</v>
          </cell>
          <cell r="AB1661">
            <v>38.991708333333328</v>
          </cell>
          <cell r="AC1661">
            <v>38.991708333333328</v>
          </cell>
          <cell r="AD1661">
            <v>38.991708333333328</v>
          </cell>
          <cell r="AE1661">
            <v>38.991708333333328</v>
          </cell>
          <cell r="AF1661">
            <v>38.991708333333328</v>
          </cell>
          <cell r="AG1661">
            <v>38.991708333333328</v>
          </cell>
          <cell r="AH1661">
            <v>467.90050000000002</v>
          </cell>
        </row>
        <row r="1662">
          <cell r="V1662">
            <v>50.914333333333325</v>
          </cell>
          <cell r="W1662">
            <v>50.914333333333325</v>
          </cell>
          <cell r="X1662">
            <v>50.914333333333325</v>
          </cell>
          <cell r="Y1662">
            <v>50.914333333333325</v>
          </cell>
          <cell r="Z1662">
            <v>50.914333333333325</v>
          </cell>
          <cell r="AA1662">
            <v>50.914333333333325</v>
          </cell>
          <cell r="AB1662">
            <v>50.914333333333325</v>
          </cell>
          <cell r="AC1662">
            <v>50.914333333333325</v>
          </cell>
          <cell r="AD1662">
            <v>50.914333333333325</v>
          </cell>
          <cell r="AE1662">
            <v>50.914333333333325</v>
          </cell>
          <cell r="AF1662">
            <v>50.914333333333325</v>
          </cell>
          <cell r="AG1662">
            <v>50.914333333333325</v>
          </cell>
          <cell r="AH1662">
            <v>610.97199999999987</v>
          </cell>
        </row>
        <row r="1663">
          <cell r="V1663">
            <v>17.993103166666664</v>
          </cell>
          <cell r="W1663">
            <v>17.993103166666664</v>
          </cell>
          <cell r="X1663">
            <v>17.993103166666664</v>
          </cell>
          <cell r="Y1663">
            <v>17.993103166666664</v>
          </cell>
          <cell r="Z1663">
            <v>17.993103166666664</v>
          </cell>
          <cell r="AA1663">
            <v>17.993103166666664</v>
          </cell>
          <cell r="AB1663">
            <v>17.993103166666664</v>
          </cell>
          <cell r="AC1663">
            <v>17.993103166666664</v>
          </cell>
          <cell r="AD1663">
            <v>17.993103166666664</v>
          </cell>
          <cell r="AE1663">
            <v>17.993103166666664</v>
          </cell>
          <cell r="AF1663">
            <v>17.993103166666664</v>
          </cell>
          <cell r="AG1663">
            <v>17.993103166666664</v>
          </cell>
          <cell r="AH1663">
            <v>215.91723799999991</v>
          </cell>
        </row>
        <row r="1664">
          <cell r="V1664">
            <v>1.2339499999999999</v>
          </cell>
          <cell r="W1664">
            <v>1.2339499999999999</v>
          </cell>
          <cell r="X1664">
            <v>1.2339499999999999</v>
          </cell>
          <cell r="Y1664">
            <v>1.2339499999999999</v>
          </cell>
          <cell r="Z1664">
            <v>1.2339499999999999</v>
          </cell>
          <cell r="AA1664">
            <v>1.2339499999999999</v>
          </cell>
          <cell r="AB1664">
            <v>1.2339499999999999</v>
          </cell>
          <cell r="AC1664">
            <v>1.2339499999999999</v>
          </cell>
          <cell r="AD1664">
            <v>1.2339499999999999</v>
          </cell>
          <cell r="AE1664">
            <v>1.2339499999999999</v>
          </cell>
          <cell r="AF1664">
            <v>1.2339499999999999</v>
          </cell>
          <cell r="AG1664">
            <v>1.2339499999999999</v>
          </cell>
          <cell r="AH1664">
            <v>14.807399999999999</v>
          </cell>
        </row>
        <row r="1665">
          <cell r="V1665">
            <v>0.86265333333333316</v>
          </cell>
          <cell r="W1665">
            <v>0.86265333333333316</v>
          </cell>
          <cell r="X1665">
            <v>0.86265333333333316</v>
          </cell>
          <cell r="Y1665">
            <v>0.86265333333333316</v>
          </cell>
          <cell r="Z1665">
            <v>0.86265333333333316</v>
          </cell>
          <cell r="AA1665">
            <v>0.86265333333333316</v>
          </cell>
          <cell r="AB1665">
            <v>0.86265333333333316</v>
          </cell>
          <cell r="AC1665">
            <v>0.86265333333333316</v>
          </cell>
          <cell r="AD1665">
            <v>0.86265333333333316</v>
          </cell>
          <cell r="AE1665">
            <v>0.86265333333333316</v>
          </cell>
          <cell r="AF1665">
            <v>0.86265333333333316</v>
          </cell>
          <cell r="AG1665">
            <v>0.86265333333333316</v>
          </cell>
          <cell r="AH1665">
            <v>10.351839999999996</v>
          </cell>
        </row>
        <row r="1666">
          <cell r="V1666">
            <v>1.2506249999999999</v>
          </cell>
          <cell r="W1666">
            <v>1.2506249999999999</v>
          </cell>
          <cell r="X1666">
            <v>1.2506249999999999</v>
          </cell>
          <cell r="Y1666">
            <v>1.2506249999999999</v>
          </cell>
          <cell r="Z1666">
            <v>1.2506249999999999</v>
          </cell>
          <cell r="AA1666">
            <v>1.2506249999999999</v>
          </cell>
          <cell r="AB1666">
            <v>1.2506249999999999</v>
          </cell>
          <cell r="AC1666">
            <v>1.2506249999999999</v>
          </cell>
          <cell r="AD1666">
            <v>1.2506249999999999</v>
          </cell>
          <cell r="AE1666">
            <v>1.2506249999999999</v>
          </cell>
          <cell r="AF1666">
            <v>1.2506249999999999</v>
          </cell>
          <cell r="AG1666">
            <v>1.2506249999999999</v>
          </cell>
          <cell r="AH1666">
            <v>15.007499999999995</v>
          </cell>
        </row>
        <row r="1667">
          <cell r="V1667">
            <v>0.66699999999999993</v>
          </cell>
          <cell r="W1667">
            <v>0.66699999999999993</v>
          </cell>
          <cell r="X1667">
            <v>0.66699999999999993</v>
          </cell>
          <cell r="Y1667">
            <v>0.66699999999999993</v>
          </cell>
          <cell r="Z1667">
            <v>0.66699999999999993</v>
          </cell>
          <cell r="AA1667">
            <v>0.66699999999999993</v>
          </cell>
          <cell r="AB1667">
            <v>0.66699999999999993</v>
          </cell>
          <cell r="AC1667">
            <v>0.66699999999999993</v>
          </cell>
          <cell r="AD1667">
            <v>0.66699999999999993</v>
          </cell>
          <cell r="AE1667">
            <v>0.66699999999999993</v>
          </cell>
          <cell r="AF1667">
            <v>0.66699999999999993</v>
          </cell>
          <cell r="AG1667">
            <v>0.66699999999999993</v>
          </cell>
          <cell r="AH1667">
            <v>8.0039999999999996</v>
          </cell>
        </row>
        <row r="1668">
          <cell r="V1668">
            <v>3.1793666666666662</v>
          </cell>
          <cell r="W1668">
            <v>3.1793666666666662</v>
          </cell>
          <cell r="X1668">
            <v>3.1793666666666662</v>
          </cell>
          <cell r="Y1668">
            <v>3.1793666666666662</v>
          </cell>
          <cell r="Z1668">
            <v>3.1793666666666662</v>
          </cell>
          <cell r="AA1668">
            <v>3.1793666666666662</v>
          </cell>
          <cell r="AB1668">
            <v>3.1793666666666662</v>
          </cell>
          <cell r="AC1668">
            <v>3.1793666666666662</v>
          </cell>
          <cell r="AD1668">
            <v>3.1793666666666662</v>
          </cell>
          <cell r="AE1668">
            <v>3.1793666666666662</v>
          </cell>
          <cell r="AF1668">
            <v>3.1793666666666662</v>
          </cell>
          <cell r="AG1668">
            <v>3.1793666666666662</v>
          </cell>
          <cell r="AH1668">
            <v>38.152399999999993</v>
          </cell>
        </row>
        <row r="1669">
          <cell r="V1669">
            <v>10.166191666666666</v>
          </cell>
          <cell r="W1669">
            <v>10.166191666666666</v>
          </cell>
          <cell r="X1669">
            <v>10.166191666666666</v>
          </cell>
          <cell r="Y1669">
            <v>10.166191666666666</v>
          </cell>
          <cell r="Z1669">
            <v>10.166191666666666</v>
          </cell>
          <cell r="AA1669">
            <v>10.166191666666666</v>
          </cell>
          <cell r="AB1669">
            <v>10.166191666666666</v>
          </cell>
          <cell r="AC1669">
            <v>10.166191666666666</v>
          </cell>
          <cell r="AD1669">
            <v>10.166191666666666</v>
          </cell>
          <cell r="AE1669">
            <v>10.166191666666666</v>
          </cell>
          <cell r="AF1669">
            <v>10.166191666666666</v>
          </cell>
          <cell r="AG1669">
            <v>10.166191666666666</v>
          </cell>
          <cell r="AH1669">
            <v>121.99429999999997</v>
          </cell>
        </row>
        <row r="1670">
          <cell r="V1670">
            <v>18.783498166666664</v>
          </cell>
          <cell r="W1670">
            <v>18.783498166666664</v>
          </cell>
          <cell r="X1670">
            <v>18.783498166666664</v>
          </cell>
          <cell r="Y1670">
            <v>18.783498166666664</v>
          </cell>
          <cell r="Z1670">
            <v>18.783498166666664</v>
          </cell>
          <cell r="AA1670">
            <v>18.783498166666664</v>
          </cell>
          <cell r="AB1670">
            <v>18.783498166666664</v>
          </cell>
          <cell r="AC1670">
            <v>18.783498166666664</v>
          </cell>
          <cell r="AD1670">
            <v>18.783498166666664</v>
          </cell>
          <cell r="AE1670">
            <v>18.783498166666664</v>
          </cell>
          <cell r="AF1670">
            <v>18.783498166666664</v>
          </cell>
          <cell r="AG1670">
            <v>18.783498166666664</v>
          </cell>
          <cell r="AH1670">
            <v>225.40197800000001</v>
          </cell>
        </row>
        <row r="1671">
          <cell r="V1671">
            <v>109.66591666666665</v>
          </cell>
          <cell r="W1671">
            <v>109.66591666666665</v>
          </cell>
          <cell r="X1671">
            <v>109.66591666666665</v>
          </cell>
          <cell r="Y1671">
            <v>109.66591666666665</v>
          </cell>
          <cell r="Z1671">
            <v>109.66591666666665</v>
          </cell>
          <cell r="AA1671">
            <v>109.66591666666665</v>
          </cell>
          <cell r="AB1671">
            <v>109.66591666666665</v>
          </cell>
          <cell r="AC1671">
            <v>109.66591666666665</v>
          </cell>
          <cell r="AD1671">
            <v>109.66591666666665</v>
          </cell>
          <cell r="AE1671">
            <v>109.66591666666665</v>
          </cell>
          <cell r="AF1671">
            <v>109.66591666666665</v>
          </cell>
          <cell r="AG1671">
            <v>109.66591666666665</v>
          </cell>
          <cell r="AH1671">
            <v>1315.9909999999993</v>
          </cell>
        </row>
        <row r="1672">
          <cell r="V1672">
            <v>25.012499999999996</v>
          </cell>
          <cell r="W1672">
            <v>25.012499999999996</v>
          </cell>
          <cell r="X1672">
            <v>25.012499999999996</v>
          </cell>
          <cell r="Y1672">
            <v>25.012499999999996</v>
          </cell>
          <cell r="Z1672">
            <v>25.012499999999996</v>
          </cell>
          <cell r="AA1672">
            <v>25.012499999999996</v>
          </cell>
          <cell r="AB1672">
            <v>25.012499999999996</v>
          </cell>
          <cell r="AC1672">
            <v>25.012499999999996</v>
          </cell>
          <cell r="AD1672">
            <v>25.012499999999996</v>
          </cell>
          <cell r="AE1672">
            <v>25.012499999999996</v>
          </cell>
          <cell r="AF1672">
            <v>25.012499999999996</v>
          </cell>
          <cell r="AG1672">
            <v>25.012499999999996</v>
          </cell>
          <cell r="AH1672">
            <v>300.14999999999992</v>
          </cell>
        </row>
        <row r="1673">
          <cell r="V1673">
            <v>1.6674999999999998</v>
          </cell>
          <cell r="W1673">
            <v>1.6674999999999998</v>
          </cell>
          <cell r="X1673">
            <v>1.6674999999999998</v>
          </cell>
          <cell r="Y1673">
            <v>1.6674999999999998</v>
          </cell>
          <cell r="Z1673">
            <v>1.6674999999999998</v>
          </cell>
          <cell r="AA1673">
            <v>1.6674999999999998</v>
          </cell>
          <cell r="AB1673">
            <v>1.6674999999999998</v>
          </cell>
          <cell r="AC1673">
            <v>1.6674999999999998</v>
          </cell>
          <cell r="AD1673">
            <v>1.6674999999999998</v>
          </cell>
          <cell r="AE1673">
            <v>1.6674999999999998</v>
          </cell>
          <cell r="AF1673">
            <v>1.6674999999999998</v>
          </cell>
          <cell r="AG1673">
            <v>1.6674999999999998</v>
          </cell>
          <cell r="AH1673">
            <v>20.010000000000002</v>
          </cell>
        </row>
        <row r="1674">
          <cell r="V1674">
            <v>6.3087083333333327</v>
          </cell>
          <cell r="W1674">
            <v>6.3087083333333327</v>
          </cell>
          <cell r="X1674">
            <v>6.3087083333333327</v>
          </cell>
          <cell r="Y1674">
            <v>6.3087083333333327</v>
          </cell>
          <cell r="Z1674">
            <v>6.3087083333333327</v>
          </cell>
          <cell r="AA1674">
            <v>6.3087083333333327</v>
          </cell>
          <cell r="AB1674">
            <v>6.3087083333333327</v>
          </cell>
          <cell r="AC1674">
            <v>6.3087083333333327</v>
          </cell>
          <cell r="AD1674">
            <v>6.3087083333333327</v>
          </cell>
          <cell r="AE1674">
            <v>6.3087083333333327</v>
          </cell>
          <cell r="AF1674">
            <v>6.3087083333333327</v>
          </cell>
          <cell r="AG1674">
            <v>6.3087083333333327</v>
          </cell>
          <cell r="AH1674">
            <v>75.704499999999996</v>
          </cell>
        </row>
        <row r="1675">
          <cell r="V1675">
            <v>4.4798499166666659</v>
          </cell>
          <cell r="W1675">
            <v>4.4798499166666659</v>
          </cell>
          <cell r="X1675">
            <v>4.4798499166666659</v>
          </cell>
          <cell r="Y1675">
            <v>4.4798499166666659</v>
          </cell>
          <cell r="Z1675">
            <v>4.4798499166666659</v>
          </cell>
          <cell r="AA1675">
            <v>4.4798499166666659</v>
          </cell>
          <cell r="AB1675">
            <v>4.4798499166666659</v>
          </cell>
          <cell r="AC1675">
            <v>4.4798499166666659</v>
          </cell>
          <cell r="AD1675">
            <v>4.4798499166666659</v>
          </cell>
          <cell r="AE1675">
            <v>4.4798499166666659</v>
          </cell>
          <cell r="AF1675">
            <v>4.4798499166666659</v>
          </cell>
          <cell r="AG1675">
            <v>4.4798499166666659</v>
          </cell>
          <cell r="AH1675">
            <v>53.758198999999991</v>
          </cell>
        </row>
        <row r="1676">
          <cell r="V1676">
            <v>2.834805583333333</v>
          </cell>
          <cell r="W1676">
            <v>2.834805583333333</v>
          </cell>
          <cell r="X1676">
            <v>2.834805583333333</v>
          </cell>
          <cell r="Y1676">
            <v>2.834805583333333</v>
          </cell>
          <cell r="Z1676">
            <v>2.834805583333333</v>
          </cell>
          <cell r="AA1676">
            <v>2.834805583333333</v>
          </cell>
          <cell r="AB1676">
            <v>2.834805583333333</v>
          </cell>
          <cell r="AC1676">
            <v>2.834805583333333</v>
          </cell>
          <cell r="AD1676">
            <v>2.834805583333333</v>
          </cell>
          <cell r="AE1676">
            <v>2.834805583333333</v>
          </cell>
          <cell r="AF1676">
            <v>2.834805583333333</v>
          </cell>
          <cell r="AG1676">
            <v>2.834805583333333</v>
          </cell>
          <cell r="AH1676">
            <v>34.017667000000003</v>
          </cell>
        </row>
        <row r="1677">
          <cell r="V1677">
            <v>1.3339999999999999</v>
          </cell>
          <cell r="W1677">
            <v>1.3339999999999999</v>
          </cell>
          <cell r="X1677">
            <v>1.3339999999999999</v>
          </cell>
          <cell r="Y1677">
            <v>1.3339999999999999</v>
          </cell>
          <cell r="Z1677">
            <v>1.3339999999999999</v>
          </cell>
          <cell r="AA1677">
            <v>1.3339999999999999</v>
          </cell>
          <cell r="AB1677">
            <v>1.3339999999999999</v>
          </cell>
          <cell r="AC1677">
            <v>1.3339999999999999</v>
          </cell>
          <cell r="AD1677">
            <v>1.3339999999999999</v>
          </cell>
          <cell r="AE1677">
            <v>1.3339999999999999</v>
          </cell>
          <cell r="AF1677">
            <v>1.3339999999999999</v>
          </cell>
          <cell r="AG1677">
            <v>1.3339999999999999</v>
          </cell>
          <cell r="AH1677">
            <v>16.007999999999999</v>
          </cell>
        </row>
        <row r="1678">
          <cell r="V1678">
            <v>6.993772916666666</v>
          </cell>
          <cell r="W1678">
            <v>6.993772916666666</v>
          </cell>
          <cell r="X1678">
            <v>6.993772916666666</v>
          </cell>
          <cell r="Y1678">
            <v>6.993772916666666</v>
          </cell>
          <cell r="Z1678">
            <v>6.993772916666666</v>
          </cell>
          <cell r="AA1678">
            <v>6.993772916666666</v>
          </cell>
          <cell r="AB1678">
            <v>6.993772916666666</v>
          </cell>
          <cell r="AC1678">
            <v>6.993772916666666</v>
          </cell>
          <cell r="AD1678">
            <v>6.993772916666666</v>
          </cell>
          <cell r="AE1678">
            <v>6.993772916666666</v>
          </cell>
          <cell r="AF1678">
            <v>6.993772916666666</v>
          </cell>
          <cell r="AG1678">
            <v>6.993772916666666</v>
          </cell>
          <cell r="AH1678">
            <v>83.925274999999999</v>
          </cell>
        </row>
        <row r="1679">
          <cell r="V1679">
            <v>128.52534166666666</v>
          </cell>
          <cell r="W1679">
            <v>128.52534166666666</v>
          </cell>
          <cell r="X1679">
            <v>128.52534166666666</v>
          </cell>
          <cell r="Y1679">
            <v>128.52534166666666</v>
          </cell>
          <cell r="Z1679">
            <v>128.52534166666666</v>
          </cell>
          <cell r="AA1679">
            <v>128.52534166666666</v>
          </cell>
          <cell r="AB1679">
            <v>128.52534166666666</v>
          </cell>
          <cell r="AC1679">
            <v>128.52534166666666</v>
          </cell>
          <cell r="AD1679">
            <v>128.52534166666666</v>
          </cell>
          <cell r="AE1679">
            <v>128.52534166666666</v>
          </cell>
          <cell r="AF1679">
            <v>128.52534166666666</v>
          </cell>
          <cell r="AG1679">
            <v>128.52534166666666</v>
          </cell>
          <cell r="AH1679">
            <v>1542.3041000000001</v>
          </cell>
        </row>
        <row r="1680">
          <cell r="V1680">
            <v>57.945624999999993</v>
          </cell>
          <cell r="W1680">
            <v>57.945624999999993</v>
          </cell>
          <cell r="X1680">
            <v>57.945624999999993</v>
          </cell>
          <cell r="Y1680">
            <v>57.945624999999993</v>
          </cell>
          <cell r="Z1680">
            <v>57.945624999999993</v>
          </cell>
          <cell r="AA1680">
            <v>57.945624999999993</v>
          </cell>
          <cell r="AB1680">
            <v>57.945624999999993</v>
          </cell>
          <cell r="AC1680">
            <v>57.945624999999993</v>
          </cell>
          <cell r="AD1680">
            <v>57.945624999999993</v>
          </cell>
          <cell r="AE1680">
            <v>57.945624999999993</v>
          </cell>
          <cell r="AF1680">
            <v>57.945624999999993</v>
          </cell>
          <cell r="AG1680">
            <v>57.945624999999993</v>
          </cell>
          <cell r="AH1680">
            <v>695.34749999999985</v>
          </cell>
        </row>
        <row r="1681">
          <cell r="V1681">
            <v>78.700441666666663</v>
          </cell>
          <cell r="W1681">
            <v>78.700441666666663</v>
          </cell>
          <cell r="X1681">
            <v>78.700441666666663</v>
          </cell>
          <cell r="Y1681">
            <v>78.700441666666663</v>
          </cell>
          <cell r="Z1681">
            <v>78.700441666666663</v>
          </cell>
          <cell r="AA1681">
            <v>78.700441666666663</v>
          </cell>
          <cell r="AB1681">
            <v>78.700441666666663</v>
          </cell>
          <cell r="AC1681">
            <v>78.700441666666663</v>
          </cell>
          <cell r="AD1681">
            <v>78.700441666666663</v>
          </cell>
          <cell r="AE1681">
            <v>78.700441666666663</v>
          </cell>
          <cell r="AF1681">
            <v>78.700441666666663</v>
          </cell>
          <cell r="AG1681">
            <v>78.700441666666663</v>
          </cell>
          <cell r="AH1681">
            <v>944.40529999999978</v>
          </cell>
        </row>
        <row r="1682">
          <cell r="V1682">
            <v>8.3374999999999986</v>
          </cell>
          <cell r="W1682">
            <v>8.3374999999999986</v>
          </cell>
          <cell r="X1682">
            <v>8.3374999999999986</v>
          </cell>
          <cell r="Y1682">
            <v>8.3374999999999986</v>
          </cell>
          <cell r="Z1682">
            <v>8.3374999999999986</v>
          </cell>
          <cell r="AA1682">
            <v>8.3374999999999986</v>
          </cell>
          <cell r="AB1682">
            <v>8.3374999999999986</v>
          </cell>
          <cell r="AC1682">
            <v>8.3374999999999986</v>
          </cell>
          <cell r="AD1682">
            <v>8.3374999999999986</v>
          </cell>
          <cell r="AE1682">
            <v>8.3374999999999986</v>
          </cell>
          <cell r="AF1682">
            <v>8.3374999999999986</v>
          </cell>
          <cell r="AG1682">
            <v>8.3374999999999986</v>
          </cell>
          <cell r="AH1682">
            <v>100.05000000000001</v>
          </cell>
        </row>
        <row r="1683">
          <cell r="V1683">
            <v>4.1069969166666658</v>
          </cell>
          <cell r="W1683">
            <v>4.1069969166666658</v>
          </cell>
          <cell r="X1683">
            <v>4.1069969166666658</v>
          </cell>
          <cell r="Y1683">
            <v>4.1069969166666658</v>
          </cell>
          <cell r="Z1683">
            <v>4.1069969166666658</v>
          </cell>
          <cell r="AA1683">
            <v>4.1069969166666658</v>
          </cell>
          <cell r="AB1683">
            <v>4.1069969166666658</v>
          </cell>
          <cell r="AC1683">
            <v>4.1069969166666658</v>
          </cell>
          <cell r="AD1683">
            <v>4.1069969166666658</v>
          </cell>
          <cell r="AE1683">
            <v>4.1069969166666658</v>
          </cell>
          <cell r="AF1683">
            <v>4.1069969166666658</v>
          </cell>
          <cell r="AG1683">
            <v>4.1069969166666658</v>
          </cell>
          <cell r="AH1683">
            <v>49.283962999999993</v>
          </cell>
        </row>
        <row r="1684">
          <cell r="V1684">
            <v>15.202041666666664</v>
          </cell>
          <cell r="W1684">
            <v>15.202041666666664</v>
          </cell>
          <cell r="X1684">
            <v>15.202041666666664</v>
          </cell>
          <cell r="Y1684">
            <v>15.202041666666664</v>
          </cell>
          <cell r="Z1684">
            <v>15.202041666666664</v>
          </cell>
          <cell r="AA1684">
            <v>15.202041666666664</v>
          </cell>
          <cell r="AB1684">
            <v>15.202041666666664</v>
          </cell>
          <cell r="AC1684">
            <v>15.202041666666664</v>
          </cell>
          <cell r="AD1684">
            <v>15.202041666666664</v>
          </cell>
          <cell r="AE1684">
            <v>15.202041666666664</v>
          </cell>
          <cell r="AF1684">
            <v>15.202041666666664</v>
          </cell>
          <cell r="AG1684">
            <v>15.202041666666664</v>
          </cell>
          <cell r="AH1684">
            <v>182.42449999999999</v>
          </cell>
        </row>
        <row r="1685">
          <cell r="V1685">
            <v>2.3344999999999998</v>
          </cell>
          <cell r="W1685">
            <v>2.3344999999999998</v>
          </cell>
          <cell r="X1685">
            <v>2.3344999999999998</v>
          </cell>
          <cell r="Y1685">
            <v>2.3344999999999998</v>
          </cell>
          <cell r="Z1685">
            <v>2.3344999999999998</v>
          </cell>
          <cell r="AA1685">
            <v>2.3344999999999998</v>
          </cell>
          <cell r="AB1685">
            <v>2.3344999999999998</v>
          </cell>
          <cell r="AC1685">
            <v>2.3344999999999998</v>
          </cell>
          <cell r="AD1685">
            <v>2.3344999999999998</v>
          </cell>
          <cell r="AE1685">
            <v>2.3344999999999998</v>
          </cell>
          <cell r="AF1685">
            <v>2.3344999999999998</v>
          </cell>
          <cell r="AG1685">
            <v>2.3344999999999998</v>
          </cell>
          <cell r="AH1685">
            <v>28.013999999999992</v>
          </cell>
        </row>
        <row r="1686">
          <cell r="V1686">
            <v>7.4592833333333326</v>
          </cell>
          <cell r="W1686">
            <v>7.4592833333333326</v>
          </cell>
          <cell r="X1686">
            <v>7.4592833333333326</v>
          </cell>
          <cell r="Y1686">
            <v>7.4592833333333326</v>
          </cell>
          <cell r="Z1686">
            <v>7.4592833333333326</v>
          </cell>
          <cell r="AA1686">
            <v>7.4592833333333326</v>
          </cell>
          <cell r="AB1686">
            <v>7.4592833333333326</v>
          </cell>
          <cell r="AC1686">
            <v>7.4592833333333326</v>
          </cell>
          <cell r="AD1686">
            <v>7.4592833333333326</v>
          </cell>
          <cell r="AE1686">
            <v>7.4592833333333326</v>
          </cell>
          <cell r="AF1686">
            <v>7.4592833333333326</v>
          </cell>
          <cell r="AG1686">
            <v>7.4592833333333326</v>
          </cell>
          <cell r="AH1686">
            <v>89.511399999999995</v>
          </cell>
        </row>
        <row r="1687">
          <cell r="V1687">
            <v>153.94359999999998</v>
          </cell>
          <cell r="W1687">
            <v>153.94359999999998</v>
          </cell>
          <cell r="X1687">
            <v>153.94359999999998</v>
          </cell>
          <cell r="Y1687">
            <v>153.94359999999998</v>
          </cell>
          <cell r="Z1687">
            <v>153.94359999999998</v>
          </cell>
          <cell r="AA1687">
            <v>153.94359999999998</v>
          </cell>
          <cell r="AB1687">
            <v>153.94359999999998</v>
          </cell>
          <cell r="AC1687">
            <v>153.94359999999998</v>
          </cell>
          <cell r="AD1687">
            <v>153.94359999999998</v>
          </cell>
          <cell r="AE1687">
            <v>153.94359999999998</v>
          </cell>
          <cell r="AF1687">
            <v>153.94359999999998</v>
          </cell>
          <cell r="AG1687">
            <v>153.94359999999998</v>
          </cell>
          <cell r="AH1687">
            <v>1847.3232</v>
          </cell>
        </row>
        <row r="1688">
          <cell r="V1688">
            <v>1.0965479999999999</v>
          </cell>
          <cell r="W1688">
            <v>1.0965479999999999</v>
          </cell>
          <cell r="X1688">
            <v>1.0965479999999999</v>
          </cell>
          <cell r="Y1688">
            <v>1.0965479999999999</v>
          </cell>
          <cell r="Z1688">
            <v>1.0965479999999999</v>
          </cell>
          <cell r="AA1688">
            <v>1.0965479999999999</v>
          </cell>
          <cell r="AB1688">
            <v>1.0965479999999999</v>
          </cell>
          <cell r="AC1688">
            <v>1.0965479999999999</v>
          </cell>
          <cell r="AD1688">
            <v>1.0965479999999999</v>
          </cell>
          <cell r="AE1688">
            <v>1.0965479999999999</v>
          </cell>
          <cell r="AF1688">
            <v>1.0965479999999999</v>
          </cell>
          <cell r="AG1688">
            <v>1.0965479999999999</v>
          </cell>
          <cell r="AH1688">
            <v>13.158576000000002</v>
          </cell>
        </row>
        <row r="1689">
          <cell r="V1689">
            <v>8.8377499999999998</v>
          </cell>
          <cell r="W1689">
            <v>8.8377499999999998</v>
          </cell>
          <cell r="X1689">
            <v>8.8377499999999998</v>
          </cell>
          <cell r="Y1689">
            <v>8.8377499999999998</v>
          </cell>
          <cell r="Z1689">
            <v>8.8377499999999998</v>
          </cell>
          <cell r="AA1689">
            <v>8.8377499999999998</v>
          </cell>
          <cell r="AB1689">
            <v>8.8377499999999998</v>
          </cell>
          <cell r="AC1689">
            <v>8.8377499999999998</v>
          </cell>
          <cell r="AD1689">
            <v>8.8377499999999998</v>
          </cell>
          <cell r="AE1689">
            <v>8.8377499999999998</v>
          </cell>
          <cell r="AF1689">
            <v>8.8377499999999998</v>
          </cell>
          <cell r="AG1689">
            <v>8.8377499999999998</v>
          </cell>
          <cell r="AH1689">
            <v>106.053</v>
          </cell>
        </row>
        <row r="1690">
          <cell r="V1690">
            <v>0.56694999999999995</v>
          </cell>
          <cell r="W1690">
            <v>0.56694999999999995</v>
          </cell>
          <cell r="X1690">
            <v>0.56694999999999995</v>
          </cell>
          <cell r="Y1690">
            <v>0.56694999999999995</v>
          </cell>
          <cell r="Z1690">
            <v>0.56694999999999995</v>
          </cell>
          <cell r="AA1690">
            <v>0.56694999999999995</v>
          </cell>
          <cell r="AB1690">
            <v>0.56694999999999995</v>
          </cell>
          <cell r="AC1690">
            <v>0.56694999999999995</v>
          </cell>
          <cell r="AD1690">
            <v>0.56694999999999995</v>
          </cell>
          <cell r="AE1690">
            <v>0.56694999999999995</v>
          </cell>
          <cell r="AF1690">
            <v>0.56694999999999995</v>
          </cell>
          <cell r="AG1690">
            <v>0.56694999999999995</v>
          </cell>
          <cell r="AH1690">
            <v>6.8034000000000008</v>
          </cell>
        </row>
        <row r="1691">
          <cell r="V1691">
            <v>0.65032499999999993</v>
          </cell>
          <cell r="W1691">
            <v>0.65032499999999993</v>
          </cell>
          <cell r="X1691">
            <v>0.65032499999999993</v>
          </cell>
          <cell r="Y1691">
            <v>0.65032499999999993</v>
          </cell>
          <cell r="Z1691">
            <v>0.65032499999999993</v>
          </cell>
          <cell r="AA1691">
            <v>0.65032499999999993</v>
          </cell>
          <cell r="AB1691">
            <v>0.65032499999999993</v>
          </cell>
          <cell r="AC1691">
            <v>0.65032499999999993</v>
          </cell>
          <cell r="AD1691">
            <v>0.65032499999999993</v>
          </cell>
          <cell r="AE1691">
            <v>0.65032499999999993</v>
          </cell>
          <cell r="AF1691">
            <v>0.65032499999999993</v>
          </cell>
          <cell r="AG1691">
            <v>0.65032499999999993</v>
          </cell>
          <cell r="AH1691">
            <v>7.8038999999999978</v>
          </cell>
        </row>
        <row r="1692">
          <cell r="V1692">
            <v>2.7916729166666663</v>
          </cell>
          <cell r="W1692">
            <v>2.7916729166666663</v>
          </cell>
          <cell r="X1692">
            <v>2.7916729166666663</v>
          </cell>
          <cell r="Y1692">
            <v>2.7916729166666663</v>
          </cell>
          <cell r="Z1692">
            <v>2.7916729166666663</v>
          </cell>
          <cell r="AA1692">
            <v>2.7916729166666663</v>
          </cell>
          <cell r="AB1692">
            <v>2.7916729166666663</v>
          </cell>
          <cell r="AC1692">
            <v>2.7916729166666663</v>
          </cell>
          <cell r="AD1692">
            <v>2.7916729166666663</v>
          </cell>
          <cell r="AE1692">
            <v>2.7916729166666663</v>
          </cell>
          <cell r="AF1692">
            <v>2.7916729166666663</v>
          </cell>
          <cell r="AG1692">
            <v>2.7916729166666663</v>
          </cell>
          <cell r="AH1692">
            <v>33.500074999999995</v>
          </cell>
        </row>
        <row r="1693">
          <cell r="V1693">
            <v>7.0034999999999989</v>
          </cell>
          <cell r="W1693">
            <v>7.0034999999999989</v>
          </cell>
          <cell r="X1693">
            <v>7.0034999999999989</v>
          </cell>
          <cell r="Y1693">
            <v>7.0034999999999989</v>
          </cell>
          <cell r="Z1693">
            <v>7.0034999999999989</v>
          </cell>
          <cell r="AA1693">
            <v>7.0034999999999989</v>
          </cell>
          <cell r="AB1693">
            <v>7.0034999999999989</v>
          </cell>
          <cell r="AC1693">
            <v>7.0034999999999989</v>
          </cell>
          <cell r="AD1693">
            <v>7.0034999999999989</v>
          </cell>
          <cell r="AE1693">
            <v>7.0034999999999989</v>
          </cell>
          <cell r="AF1693">
            <v>7.0034999999999989</v>
          </cell>
          <cell r="AG1693">
            <v>7.0034999999999989</v>
          </cell>
          <cell r="AH1693">
            <v>84.042000000000016</v>
          </cell>
        </row>
        <row r="1694">
          <cell r="V1694">
            <v>6.3781874999999992</v>
          </cell>
          <cell r="W1694">
            <v>6.3781874999999992</v>
          </cell>
          <cell r="X1694">
            <v>6.3781874999999992</v>
          </cell>
          <cell r="Y1694">
            <v>6.3781874999999992</v>
          </cell>
          <cell r="Z1694">
            <v>6.3781874999999992</v>
          </cell>
          <cell r="AA1694">
            <v>6.3781874999999992</v>
          </cell>
          <cell r="AB1694">
            <v>6.3781874999999992</v>
          </cell>
          <cell r="AC1694">
            <v>6.3781874999999992</v>
          </cell>
          <cell r="AD1694">
            <v>6.3781874999999992</v>
          </cell>
          <cell r="AE1694">
            <v>6.3781874999999992</v>
          </cell>
          <cell r="AF1694">
            <v>6.3781874999999992</v>
          </cell>
          <cell r="AG1694">
            <v>6.3781874999999992</v>
          </cell>
          <cell r="AH1694">
            <v>76.538249999999977</v>
          </cell>
        </row>
        <row r="1695">
          <cell r="V1695">
            <v>1.7827242499999998</v>
          </cell>
          <cell r="W1695">
            <v>1.7827242499999998</v>
          </cell>
          <cell r="X1695">
            <v>1.7827242499999998</v>
          </cell>
          <cell r="Y1695">
            <v>1.7827242499999998</v>
          </cell>
          <cell r="Z1695">
            <v>1.7827242499999998</v>
          </cell>
          <cell r="AA1695">
            <v>1.7827242499999998</v>
          </cell>
          <cell r="AB1695">
            <v>1.7827242499999998</v>
          </cell>
          <cell r="AC1695">
            <v>1.7827242499999998</v>
          </cell>
          <cell r="AD1695">
            <v>1.7827242499999998</v>
          </cell>
          <cell r="AE1695">
            <v>1.7827242499999998</v>
          </cell>
          <cell r="AF1695">
            <v>1.7827242499999998</v>
          </cell>
          <cell r="AG1695">
            <v>1.7827242499999998</v>
          </cell>
          <cell r="AH1695">
            <v>21.392690999999999</v>
          </cell>
        </row>
        <row r="1696">
          <cell r="V1696">
            <v>3.2071583333333331</v>
          </cell>
          <cell r="W1696">
            <v>3.2071583333333331</v>
          </cell>
          <cell r="X1696">
            <v>3.2071583333333331</v>
          </cell>
          <cell r="Y1696">
            <v>3.2071583333333331</v>
          </cell>
          <cell r="Z1696">
            <v>3.2071583333333331</v>
          </cell>
          <cell r="AA1696">
            <v>3.2071583333333331</v>
          </cell>
          <cell r="AB1696">
            <v>3.2071583333333331</v>
          </cell>
          <cell r="AC1696">
            <v>3.2071583333333331</v>
          </cell>
          <cell r="AD1696">
            <v>3.2071583333333331</v>
          </cell>
          <cell r="AE1696">
            <v>3.2071583333333331</v>
          </cell>
          <cell r="AF1696">
            <v>3.2071583333333331</v>
          </cell>
          <cell r="AG1696">
            <v>3.2071583333333331</v>
          </cell>
          <cell r="AH1696">
            <v>38.485899999999994</v>
          </cell>
        </row>
        <row r="1697">
          <cell r="V1697">
            <v>38.880541666666659</v>
          </cell>
          <cell r="W1697">
            <v>38.880541666666659</v>
          </cell>
          <cell r="X1697">
            <v>38.880541666666659</v>
          </cell>
          <cell r="Y1697">
            <v>38.880541666666659</v>
          </cell>
          <cell r="Z1697">
            <v>38.880541666666659</v>
          </cell>
          <cell r="AA1697">
            <v>38.880541666666659</v>
          </cell>
          <cell r="AB1697">
            <v>38.880541666666659</v>
          </cell>
          <cell r="AC1697">
            <v>38.880541666666659</v>
          </cell>
          <cell r="AD1697">
            <v>38.880541666666659</v>
          </cell>
          <cell r="AE1697">
            <v>38.880541666666659</v>
          </cell>
          <cell r="AF1697">
            <v>38.880541666666659</v>
          </cell>
          <cell r="AG1697">
            <v>38.880541666666659</v>
          </cell>
          <cell r="AH1697">
            <v>466.56649999999991</v>
          </cell>
        </row>
        <row r="1698">
          <cell r="V1698">
            <v>6.4190968333333318</v>
          </cell>
          <cell r="W1698">
            <v>6.4190968333333318</v>
          </cell>
          <cell r="X1698">
            <v>6.4190968333333318</v>
          </cell>
          <cell r="Y1698">
            <v>6.4190968333333318</v>
          </cell>
          <cell r="Z1698">
            <v>6.4190968333333318</v>
          </cell>
          <cell r="AA1698">
            <v>6.4190968333333318</v>
          </cell>
          <cell r="AB1698">
            <v>6.4190968333333318</v>
          </cell>
          <cell r="AC1698">
            <v>6.4190968333333318</v>
          </cell>
          <cell r="AD1698">
            <v>6.4190968333333318</v>
          </cell>
          <cell r="AE1698">
            <v>6.4190968333333318</v>
          </cell>
          <cell r="AF1698">
            <v>6.4190968333333318</v>
          </cell>
          <cell r="AG1698">
            <v>6.4190968333333318</v>
          </cell>
          <cell r="AH1698">
            <v>77.029161999999985</v>
          </cell>
        </row>
        <row r="1699">
          <cell r="V1699">
            <v>6.264241666666666</v>
          </cell>
          <cell r="W1699">
            <v>6.264241666666666</v>
          </cell>
          <cell r="X1699">
            <v>6.264241666666666</v>
          </cell>
          <cell r="Y1699">
            <v>6.264241666666666</v>
          </cell>
          <cell r="Z1699">
            <v>6.264241666666666</v>
          </cell>
          <cell r="AA1699">
            <v>6.264241666666666</v>
          </cell>
          <cell r="AB1699">
            <v>6.264241666666666</v>
          </cell>
          <cell r="AC1699">
            <v>6.264241666666666</v>
          </cell>
          <cell r="AD1699">
            <v>6.264241666666666</v>
          </cell>
          <cell r="AE1699">
            <v>6.264241666666666</v>
          </cell>
          <cell r="AF1699">
            <v>6.264241666666666</v>
          </cell>
          <cell r="AG1699">
            <v>6.264241666666666</v>
          </cell>
          <cell r="AH1699">
            <v>75.170899999999975</v>
          </cell>
        </row>
        <row r="1700">
          <cell r="V1700">
            <v>103.04525</v>
          </cell>
          <cell r="W1700">
            <v>103.04525</v>
          </cell>
          <cell r="X1700">
            <v>103.04525</v>
          </cell>
          <cell r="Y1700">
            <v>103.04525</v>
          </cell>
          <cell r="Z1700">
            <v>103.04525</v>
          </cell>
          <cell r="AA1700">
            <v>103.04525</v>
          </cell>
          <cell r="AB1700">
            <v>103.04525</v>
          </cell>
          <cell r="AC1700">
            <v>103.04525</v>
          </cell>
          <cell r="AD1700">
            <v>103.04525</v>
          </cell>
          <cell r="AE1700">
            <v>103.04525</v>
          </cell>
          <cell r="AF1700">
            <v>103.04525</v>
          </cell>
          <cell r="AG1700">
            <v>103.04525</v>
          </cell>
          <cell r="AH1700">
            <v>1236.5429999999997</v>
          </cell>
        </row>
        <row r="1701">
          <cell r="V1701">
            <v>4.1909833333333326</v>
          </cell>
          <cell r="W1701">
            <v>4.1909833333333326</v>
          </cell>
          <cell r="X1701">
            <v>4.1909833333333326</v>
          </cell>
          <cell r="Y1701">
            <v>4.1909833333333326</v>
          </cell>
          <cell r="Z1701">
            <v>4.1909833333333326</v>
          </cell>
          <cell r="AA1701">
            <v>4.1909833333333326</v>
          </cell>
          <cell r="AB1701">
            <v>4.1909833333333326</v>
          </cell>
          <cell r="AC1701">
            <v>4.1909833333333326</v>
          </cell>
          <cell r="AD1701">
            <v>4.1909833333333326</v>
          </cell>
          <cell r="AE1701">
            <v>4.1909833333333326</v>
          </cell>
          <cell r="AF1701">
            <v>4.1909833333333326</v>
          </cell>
          <cell r="AG1701">
            <v>4.1909833333333326</v>
          </cell>
          <cell r="AH1701">
            <v>50.291800000000002</v>
          </cell>
        </row>
        <row r="1702">
          <cell r="V1702">
            <v>0.4446666666666666</v>
          </cell>
          <cell r="W1702">
            <v>0.4446666666666666</v>
          </cell>
          <cell r="X1702">
            <v>0.4446666666666666</v>
          </cell>
          <cell r="Y1702">
            <v>0.4446666666666666</v>
          </cell>
          <cell r="Z1702">
            <v>0.4446666666666666</v>
          </cell>
          <cell r="AA1702">
            <v>0.4446666666666666</v>
          </cell>
          <cell r="AB1702">
            <v>0.4446666666666666</v>
          </cell>
          <cell r="AC1702">
            <v>0.4446666666666666</v>
          </cell>
          <cell r="AD1702">
            <v>0.4446666666666666</v>
          </cell>
          <cell r="AE1702">
            <v>0.4446666666666666</v>
          </cell>
          <cell r="AF1702">
            <v>0.4446666666666666</v>
          </cell>
          <cell r="AG1702">
            <v>0.4446666666666666</v>
          </cell>
          <cell r="AH1702">
            <v>5.3359999999999994</v>
          </cell>
        </row>
        <row r="1703">
          <cell r="V1703">
            <v>4.9219041666666659</v>
          </cell>
          <cell r="W1703">
            <v>4.9219041666666659</v>
          </cell>
          <cell r="X1703">
            <v>4.9219041666666659</v>
          </cell>
          <cell r="Y1703">
            <v>4.9219041666666659</v>
          </cell>
          <cell r="Z1703">
            <v>4.9219041666666659</v>
          </cell>
          <cell r="AA1703">
            <v>4.9219041666666659</v>
          </cell>
          <cell r="AB1703">
            <v>4.9219041666666659</v>
          </cell>
          <cell r="AC1703">
            <v>4.9219041666666659</v>
          </cell>
          <cell r="AD1703">
            <v>4.9219041666666659</v>
          </cell>
          <cell r="AE1703">
            <v>4.9219041666666659</v>
          </cell>
          <cell r="AF1703">
            <v>4.9219041666666659</v>
          </cell>
          <cell r="AG1703">
            <v>4.9219041666666659</v>
          </cell>
          <cell r="AH1703">
            <v>59.062849999999976</v>
          </cell>
        </row>
        <row r="1704">
          <cell r="V1704">
            <v>19.939833333333336</v>
          </cell>
          <cell r="W1704">
            <v>19.939833333333336</v>
          </cell>
          <cell r="X1704">
            <v>19.939833333333336</v>
          </cell>
          <cell r="Y1704">
            <v>19.939833333333336</v>
          </cell>
          <cell r="Z1704">
            <v>19.939833333333336</v>
          </cell>
          <cell r="AA1704">
            <v>19.939833333333336</v>
          </cell>
          <cell r="AB1704">
            <v>19.939833333333336</v>
          </cell>
          <cell r="AC1704">
            <v>19.939833333333336</v>
          </cell>
          <cell r="AD1704">
            <v>19.939833333333336</v>
          </cell>
          <cell r="AE1704">
            <v>19.939833333333336</v>
          </cell>
          <cell r="AF1704">
            <v>19.939833333333336</v>
          </cell>
          <cell r="AG1704">
            <v>19.939833333333336</v>
          </cell>
          <cell r="AH1704">
            <v>239.27799999999999</v>
          </cell>
        </row>
        <row r="1705">
          <cell r="V1705">
            <v>5.7333333333333334</v>
          </cell>
          <cell r="W1705">
            <v>5.7333333333333334</v>
          </cell>
          <cell r="X1705">
            <v>5.7333333333333334</v>
          </cell>
          <cell r="Y1705">
            <v>5.7333333333333334</v>
          </cell>
          <cell r="Z1705">
            <v>5.7333333333333334</v>
          </cell>
          <cell r="AA1705">
            <v>5.7333333333333334</v>
          </cell>
          <cell r="AB1705">
            <v>5.7333333333333334</v>
          </cell>
          <cell r="AC1705">
            <v>5.7333333333333334</v>
          </cell>
          <cell r="AD1705">
            <v>5.7333333333333334</v>
          </cell>
          <cell r="AE1705">
            <v>5.7333333333333334</v>
          </cell>
          <cell r="AF1705">
            <v>5.7333333333333334</v>
          </cell>
          <cell r="AG1705">
            <v>5.7333333333333334</v>
          </cell>
          <cell r="AH1705">
            <v>68.8</v>
          </cell>
        </row>
        <row r="1706">
          <cell r="V1706">
            <v>0</v>
          </cell>
          <cell r="W1706">
            <v>1.7124999999999999</v>
          </cell>
          <cell r="X1706">
            <v>1.7124999999999999</v>
          </cell>
          <cell r="Y1706">
            <v>1.7124999999999999</v>
          </cell>
          <cell r="Z1706">
            <v>1.7124999999999999</v>
          </cell>
          <cell r="AA1706">
            <v>1.7124999999999999</v>
          </cell>
          <cell r="AB1706">
            <v>1.7124999999999999</v>
          </cell>
          <cell r="AC1706">
            <v>1.7124999999999999</v>
          </cell>
          <cell r="AD1706">
            <v>1.7124999999999999</v>
          </cell>
          <cell r="AE1706">
            <v>1.7124999999999999</v>
          </cell>
          <cell r="AF1706">
            <v>1.7124999999999999</v>
          </cell>
          <cell r="AG1706">
            <v>1.7124999999999999</v>
          </cell>
          <cell r="AH1706">
            <v>18.837499999999999</v>
          </cell>
        </row>
        <row r="1707">
          <cell r="V1707">
            <v>0</v>
          </cell>
          <cell r="W1707">
            <v>0</v>
          </cell>
          <cell r="X1707">
            <v>0</v>
          </cell>
          <cell r="Y1707">
            <v>0</v>
          </cell>
          <cell r="Z1707">
            <v>7.5447704999999994</v>
          </cell>
          <cell r="AA1707">
            <v>7.5447704999999994</v>
          </cell>
          <cell r="AB1707">
            <v>7.5447704999999994</v>
          </cell>
          <cell r="AC1707">
            <v>7.5447704999999994</v>
          </cell>
          <cell r="AD1707">
            <v>7.5447704999999994</v>
          </cell>
          <cell r="AE1707">
            <v>7.5447704999999994</v>
          </cell>
          <cell r="AF1707">
            <v>7.5447704999999994</v>
          </cell>
          <cell r="AG1707">
            <v>7.5447704999999994</v>
          </cell>
          <cell r="AH1707">
            <v>60.358163999999995</v>
          </cell>
        </row>
        <row r="1708">
          <cell r="V1708">
            <v>0</v>
          </cell>
          <cell r="W1708">
            <v>0</v>
          </cell>
          <cell r="X1708">
            <v>0</v>
          </cell>
          <cell r="Y1708">
            <v>0</v>
          </cell>
          <cell r="Z1708">
            <v>0</v>
          </cell>
          <cell r="AA1708">
            <v>166.83337499999999</v>
          </cell>
          <cell r="AB1708">
            <v>166.83337499999999</v>
          </cell>
          <cell r="AC1708">
            <v>166.83337499999999</v>
          </cell>
          <cell r="AD1708">
            <v>166.83337499999999</v>
          </cell>
          <cell r="AE1708">
            <v>166.83337499999999</v>
          </cell>
          <cell r="AF1708">
            <v>166.83337499999999</v>
          </cell>
          <cell r="AG1708">
            <v>166.83337499999999</v>
          </cell>
          <cell r="AH1708">
            <v>1167.8336249999998</v>
          </cell>
        </row>
        <row r="1712">
          <cell r="V1712">
            <v>13531.792537500012</v>
          </cell>
          <cell r="W1712">
            <v>14024.48003750001</v>
          </cell>
          <cell r="X1712">
            <v>14024.48003750001</v>
          </cell>
          <cell r="Y1712">
            <v>14024.48003750001</v>
          </cell>
          <cell r="Z1712">
            <v>14032.024808000011</v>
          </cell>
          <cell r="AA1712">
            <v>14198.858183000011</v>
          </cell>
          <cell r="AB1712">
            <v>14198.858183000011</v>
          </cell>
          <cell r="AC1712">
            <v>14198.858183000011</v>
          </cell>
          <cell r="AD1712">
            <v>14198.858183000011</v>
          </cell>
          <cell r="AE1712">
            <v>14198.858183000011</v>
          </cell>
          <cell r="AF1712">
            <v>14198.858183000011</v>
          </cell>
          <cell r="AG1712">
            <v>14198.858183000011</v>
          </cell>
          <cell r="AH1712">
            <v>169029.26473899995</v>
          </cell>
        </row>
        <row r="1713"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C1713">
            <v>0</v>
          </cell>
          <cell r="AD1713">
            <v>0</v>
          </cell>
          <cell r="AE1713">
            <v>0</v>
          </cell>
          <cell r="AF1713">
            <v>0</v>
          </cell>
          <cell r="AG1713">
            <v>0</v>
          </cell>
          <cell r="AH1713">
            <v>0</v>
          </cell>
        </row>
        <row r="1714"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C1714">
            <v>0</v>
          </cell>
          <cell r="AD1714">
            <v>0</v>
          </cell>
          <cell r="AE1714">
            <v>0</v>
          </cell>
          <cell r="AF1714">
            <v>0</v>
          </cell>
          <cell r="AG1714">
            <v>0</v>
          </cell>
          <cell r="AH1714">
            <v>0</v>
          </cell>
        </row>
        <row r="1715"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C1715">
            <v>0</v>
          </cell>
          <cell r="AD1715">
            <v>0</v>
          </cell>
          <cell r="AE1715">
            <v>0</v>
          </cell>
          <cell r="AF1715">
            <v>0</v>
          </cell>
          <cell r="AG1715">
            <v>0</v>
          </cell>
          <cell r="AH1715">
            <v>0</v>
          </cell>
        </row>
        <row r="1716">
          <cell r="V1716">
            <v>13.674999999999999</v>
          </cell>
          <cell r="W1716">
            <v>13.674999999999999</v>
          </cell>
          <cell r="X1716">
            <v>13.674999999999999</v>
          </cell>
          <cell r="Y1716">
            <v>13.674999999999999</v>
          </cell>
          <cell r="Z1716">
            <v>13.674999999999999</v>
          </cell>
          <cell r="AA1716">
            <v>13.674999999999999</v>
          </cell>
          <cell r="AB1716">
            <v>13.674999999999999</v>
          </cell>
          <cell r="AC1716">
            <v>13.674999999999999</v>
          </cell>
          <cell r="AD1716">
            <v>13.674999999999999</v>
          </cell>
          <cell r="AE1716">
            <v>13.674999999999999</v>
          </cell>
          <cell r="AF1716">
            <v>13.674999999999999</v>
          </cell>
          <cell r="AG1716">
            <v>13.674999999999999</v>
          </cell>
          <cell r="AH1716">
            <v>164.10000000000002</v>
          </cell>
        </row>
        <row r="1717">
          <cell r="V1717">
            <v>-298.51966666666658</v>
          </cell>
          <cell r="AH1717">
            <v>-298.51966666666658</v>
          </cell>
        </row>
        <row r="1718">
          <cell r="V1718">
            <v>21.575166666666668</v>
          </cell>
          <cell r="W1718">
            <v>21.575166666666668</v>
          </cell>
          <cell r="X1718">
            <v>21.575166666666668</v>
          </cell>
          <cell r="Y1718">
            <v>21.575166666666668</v>
          </cell>
          <cell r="Z1718">
            <v>21.575166666666668</v>
          </cell>
          <cell r="AA1718">
            <v>21.575166666666668</v>
          </cell>
          <cell r="AB1718">
            <v>21.575166666666668</v>
          </cell>
          <cell r="AC1718">
            <v>21.575166666666668</v>
          </cell>
          <cell r="AD1718">
            <v>21.575166666666668</v>
          </cell>
          <cell r="AE1718">
            <v>21.575166666666668</v>
          </cell>
          <cell r="AF1718">
            <v>21.575166666666668</v>
          </cell>
          <cell r="AG1718">
            <v>21.575166666666668</v>
          </cell>
          <cell r="AH1718">
            <v>258.90199999999999</v>
          </cell>
        </row>
        <row r="1719">
          <cell r="V1719">
            <v>21.908333333333331</v>
          </cell>
          <cell r="W1719">
            <v>21.908333333333331</v>
          </cell>
          <cell r="X1719">
            <v>21.908333333333331</v>
          </cell>
          <cell r="Y1719">
            <v>21.908333333333331</v>
          </cell>
          <cell r="Z1719">
            <v>21.908333333333331</v>
          </cell>
          <cell r="AA1719">
            <v>21.908333333333331</v>
          </cell>
          <cell r="AB1719">
            <v>21.908333333333331</v>
          </cell>
          <cell r="AC1719">
            <v>21.908333333333331</v>
          </cell>
          <cell r="AD1719">
            <v>21.908333333333331</v>
          </cell>
          <cell r="AE1719">
            <v>21.908333333333331</v>
          </cell>
          <cell r="AF1719">
            <v>21.908333333333331</v>
          </cell>
          <cell r="AG1719">
            <v>21.908333333333331</v>
          </cell>
          <cell r="AH1719">
            <v>262.89999999999998</v>
          </cell>
        </row>
        <row r="1720">
          <cell r="V1720">
            <v>3.3163333333333331</v>
          </cell>
          <cell r="W1720">
            <v>3.3163333333333331</v>
          </cell>
          <cell r="X1720">
            <v>3.3163333333333331</v>
          </cell>
          <cell r="Y1720">
            <v>3.3163333333333331</v>
          </cell>
          <cell r="Z1720">
            <v>3.3163333333333331</v>
          </cell>
          <cell r="AA1720">
            <v>3.3163333333333331</v>
          </cell>
          <cell r="AB1720">
            <v>3.3163333333333331</v>
          </cell>
          <cell r="AC1720">
            <v>3.3163333333333331</v>
          </cell>
          <cell r="AD1720">
            <v>3.3163333333333331</v>
          </cell>
          <cell r="AE1720">
            <v>3.3163333333333331</v>
          </cell>
          <cell r="AF1720">
            <v>3.3163333333333331</v>
          </cell>
          <cell r="AG1720">
            <v>3.3163333333333331</v>
          </cell>
          <cell r="AH1720">
            <v>39.795999999999999</v>
          </cell>
        </row>
        <row r="1721">
          <cell r="V1721">
            <v>12.583333333333334</v>
          </cell>
          <cell r="W1721">
            <v>12.583333333333334</v>
          </cell>
          <cell r="X1721">
            <v>12.583333333333334</v>
          </cell>
          <cell r="Y1721">
            <v>12.583333333333334</v>
          </cell>
          <cell r="Z1721">
            <v>12.583333333333334</v>
          </cell>
          <cell r="AA1721">
            <v>12.583333333333334</v>
          </cell>
          <cell r="AB1721">
            <v>12.583333333333334</v>
          </cell>
          <cell r="AC1721">
            <v>12.583333333333334</v>
          </cell>
          <cell r="AD1721">
            <v>12.583333333333334</v>
          </cell>
          <cell r="AE1721">
            <v>12.583333333333334</v>
          </cell>
          <cell r="AF1721">
            <v>12.583333333333334</v>
          </cell>
          <cell r="AG1721">
            <v>12.583333333333334</v>
          </cell>
          <cell r="AH1721">
            <v>151</v>
          </cell>
        </row>
        <row r="1722">
          <cell r="V1722">
            <v>10.041666666666666</v>
          </cell>
          <cell r="W1722">
            <v>10.041666666666666</v>
          </cell>
          <cell r="X1722">
            <v>10.041666666666666</v>
          </cell>
          <cell r="Y1722">
            <v>10.041666666666666</v>
          </cell>
          <cell r="Z1722">
            <v>10.041666666666666</v>
          </cell>
          <cell r="AA1722">
            <v>10.041666666666666</v>
          </cell>
          <cell r="AB1722">
            <v>10.041666666666666</v>
          </cell>
          <cell r="AC1722">
            <v>10.041666666666666</v>
          </cell>
          <cell r="AD1722">
            <v>10.041666666666666</v>
          </cell>
          <cell r="AE1722">
            <v>10.041666666666666</v>
          </cell>
          <cell r="AF1722">
            <v>10.041666666666666</v>
          </cell>
          <cell r="AG1722">
            <v>10.041666666666666</v>
          </cell>
          <cell r="AH1722">
            <v>120.50000000000001</v>
          </cell>
        </row>
        <row r="1723">
          <cell r="V1723">
            <v>2.4916666666666667</v>
          </cell>
          <cell r="W1723">
            <v>2.4916666666666667</v>
          </cell>
          <cell r="X1723">
            <v>2.4916666666666667</v>
          </cell>
          <cell r="Y1723">
            <v>2.4916666666666667</v>
          </cell>
          <cell r="Z1723">
            <v>2.4916666666666667</v>
          </cell>
          <cell r="AA1723">
            <v>2.4916666666666667</v>
          </cell>
          <cell r="AB1723">
            <v>2.4916666666666667</v>
          </cell>
          <cell r="AC1723">
            <v>2.4916666666666667</v>
          </cell>
          <cell r="AD1723">
            <v>2.4916666666666667</v>
          </cell>
          <cell r="AE1723">
            <v>2.4916666666666667</v>
          </cell>
          <cell r="AF1723">
            <v>2.4916666666666667</v>
          </cell>
          <cell r="AG1723">
            <v>2.4916666666666667</v>
          </cell>
          <cell r="AH1723">
            <v>29.900000000000002</v>
          </cell>
        </row>
        <row r="1724">
          <cell r="V1724">
            <v>8.2666666666666657</v>
          </cell>
          <cell r="W1724">
            <v>8.2666666666666657</v>
          </cell>
          <cell r="X1724">
            <v>8.2666666666666657</v>
          </cell>
          <cell r="Y1724">
            <v>8.2666666666666657</v>
          </cell>
          <cell r="Z1724">
            <v>8.2666666666666657</v>
          </cell>
          <cell r="AA1724">
            <v>8.2666666666666657</v>
          </cell>
          <cell r="AB1724">
            <v>8.2666666666666657</v>
          </cell>
          <cell r="AC1724">
            <v>8.2666666666666657</v>
          </cell>
          <cell r="AD1724">
            <v>8.2666666666666657</v>
          </cell>
          <cell r="AE1724">
            <v>8.2666666666666657</v>
          </cell>
          <cell r="AF1724">
            <v>8.2666666666666657</v>
          </cell>
          <cell r="AG1724">
            <v>8.2666666666666657</v>
          </cell>
          <cell r="AH1724">
            <v>99.199999999999989</v>
          </cell>
        </row>
        <row r="1725">
          <cell r="V1725">
            <v>2.2416666666666667</v>
          </cell>
          <cell r="W1725">
            <v>2.2416666666666667</v>
          </cell>
          <cell r="X1725">
            <v>2.2416666666666667</v>
          </cell>
          <cell r="Y1725">
            <v>2.2416666666666667</v>
          </cell>
          <cell r="Z1725">
            <v>2.2416666666666667</v>
          </cell>
          <cell r="AA1725">
            <v>2.2416666666666667</v>
          </cell>
          <cell r="AB1725">
            <v>2.2416666666666667</v>
          </cell>
          <cell r="AC1725">
            <v>2.2416666666666667</v>
          </cell>
          <cell r="AD1725">
            <v>2.2416666666666667</v>
          </cell>
          <cell r="AE1725">
            <v>2.2416666666666667</v>
          </cell>
          <cell r="AF1725">
            <v>2.2416666666666667</v>
          </cell>
          <cell r="AG1725">
            <v>2.2416666666666667</v>
          </cell>
          <cell r="AH1725">
            <v>26.900000000000002</v>
          </cell>
        </row>
        <row r="1726">
          <cell r="V1726">
            <v>42.65</v>
          </cell>
          <cell r="W1726">
            <v>42.65</v>
          </cell>
          <cell r="X1726">
            <v>42.65</v>
          </cell>
          <cell r="Y1726">
            <v>42.65</v>
          </cell>
          <cell r="Z1726">
            <v>42.65</v>
          </cell>
          <cell r="AA1726">
            <v>42.65</v>
          </cell>
          <cell r="AB1726">
            <v>42.65</v>
          </cell>
          <cell r="AC1726">
            <v>42.65</v>
          </cell>
          <cell r="AD1726">
            <v>42.65</v>
          </cell>
          <cell r="AE1726">
            <v>42.65</v>
          </cell>
          <cell r="AF1726">
            <v>42.65</v>
          </cell>
          <cell r="AG1726">
            <v>42.65</v>
          </cell>
          <cell r="AH1726">
            <v>511.7999999999999</v>
          </cell>
        </row>
        <row r="1727">
          <cell r="V1727">
            <v>6.4</v>
          </cell>
          <cell r="W1727">
            <v>6.4</v>
          </cell>
          <cell r="X1727">
            <v>6.4</v>
          </cell>
          <cell r="Y1727">
            <v>6.4</v>
          </cell>
          <cell r="Z1727">
            <v>6.4</v>
          </cell>
          <cell r="AA1727">
            <v>6.4</v>
          </cell>
          <cell r="AB1727">
            <v>6.4</v>
          </cell>
          <cell r="AC1727">
            <v>6.4</v>
          </cell>
          <cell r="AD1727">
            <v>6.4</v>
          </cell>
          <cell r="AE1727">
            <v>6.4</v>
          </cell>
          <cell r="AF1727">
            <v>6.4</v>
          </cell>
          <cell r="AG1727">
            <v>6.4</v>
          </cell>
          <cell r="AH1727">
            <v>76.8</v>
          </cell>
        </row>
        <row r="1728"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C1728">
            <v>0</v>
          </cell>
          <cell r="AD1728">
            <v>0</v>
          </cell>
          <cell r="AE1728">
            <v>0</v>
          </cell>
          <cell r="AF1728">
            <v>0</v>
          </cell>
          <cell r="AG1728">
            <v>0</v>
          </cell>
          <cell r="AH1728">
            <v>0</v>
          </cell>
        </row>
        <row r="1729">
          <cell r="V1729">
            <v>3.4583333333333335</v>
          </cell>
          <cell r="W1729">
            <v>3.4583333333333335</v>
          </cell>
          <cell r="X1729">
            <v>3.4583333333333335</v>
          </cell>
          <cell r="Y1729">
            <v>3.4583333333333335</v>
          </cell>
          <cell r="Z1729">
            <v>3.4583333333333335</v>
          </cell>
          <cell r="AA1729">
            <v>3.4583333333333335</v>
          </cell>
          <cell r="AB1729">
            <v>3.4583333333333335</v>
          </cell>
          <cell r="AC1729">
            <v>3.4583333333333335</v>
          </cell>
          <cell r="AD1729">
            <v>3.4583333333333335</v>
          </cell>
          <cell r="AE1729">
            <v>3.4583333333333335</v>
          </cell>
          <cell r="AF1729">
            <v>3.4583333333333335</v>
          </cell>
          <cell r="AG1729">
            <v>3.4583333333333335</v>
          </cell>
          <cell r="AH1729">
            <v>41.5</v>
          </cell>
        </row>
        <row r="1730">
          <cell r="V1730">
            <v>7.666666666666667</v>
          </cell>
          <cell r="W1730">
            <v>7.666666666666667</v>
          </cell>
          <cell r="X1730">
            <v>7.666666666666667</v>
          </cell>
          <cell r="Y1730">
            <v>7.666666666666667</v>
          </cell>
          <cell r="Z1730">
            <v>7.666666666666667</v>
          </cell>
          <cell r="AA1730">
            <v>7.666666666666667</v>
          </cell>
          <cell r="AB1730">
            <v>7.666666666666667</v>
          </cell>
          <cell r="AC1730">
            <v>7.666666666666667</v>
          </cell>
          <cell r="AD1730">
            <v>7.666666666666667</v>
          </cell>
          <cell r="AE1730">
            <v>7.666666666666667</v>
          </cell>
          <cell r="AF1730">
            <v>7.666666666666667</v>
          </cell>
          <cell r="AG1730">
            <v>7.666666666666667</v>
          </cell>
          <cell r="AH1730">
            <v>92.000000000000014</v>
          </cell>
        </row>
        <row r="1731">
          <cell r="V1731">
            <v>0.46666666666666667</v>
          </cell>
          <cell r="W1731">
            <v>0.46666666666666667</v>
          </cell>
          <cell r="X1731">
            <v>0.46666666666666667</v>
          </cell>
          <cell r="Y1731">
            <v>0.46666666666666667</v>
          </cell>
          <cell r="Z1731">
            <v>0.46666666666666667</v>
          </cell>
          <cell r="AA1731">
            <v>0.46666666666666667</v>
          </cell>
          <cell r="AB1731">
            <v>0.46666666666666667</v>
          </cell>
          <cell r="AC1731">
            <v>0.46666666666666667</v>
          </cell>
          <cell r="AD1731">
            <v>0.46666666666666667</v>
          </cell>
          <cell r="AE1731">
            <v>0.46666666666666667</v>
          </cell>
          <cell r="AF1731">
            <v>0.46666666666666667</v>
          </cell>
          <cell r="AG1731">
            <v>0.46666666666666667</v>
          </cell>
          <cell r="AH1731">
            <v>5.6000000000000005</v>
          </cell>
        </row>
        <row r="1732">
          <cell r="V1732">
            <v>2.1110833333333332</v>
          </cell>
          <cell r="W1732">
            <v>2.1110833333333332</v>
          </cell>
          <cell r="X1732">
            <v>2.1110833333333332</v>
          </cell>
          <cell r="Y1732">
            <v>2.1110833333333332</v>
          </cell>
          <cell r="Z1732">
            <v>2.1110833333333332</v>
          </cell>
          <cell r="AA1732">
            <v>2.1110833333333332</v>
          </cell>
          <cell r="AB1732">
            <v>2.1110833333333332</v>
          </cell>
          <cell r="AC1732">
            <v>2.1110833333333332</v>
          </cell>
          <cell r="AD1732">
            <v>2.1110833333333332</v>
          </cell>
          <cell r="AE1732">
            <v>2.1110833333333332</v>
          </cell>
          <cell r="AF1732">
            <v>2.1110833333333332</v>
          </cell>
          <cell r="AG1732">
            <v>2.1110833333333332</v>
          </cell>
          <cell r="AH1732">
            <v>25.332999999999998</v>
          </cell>
        </row>
        <row r="1733">
          <cell r="V1733">
            <v>2.4074166666666663</v>
          </cell>
          <cell r="W1733">
            <v>2.4074166666666663</v>
          </cell>
          <cell r="X1733">
            <v>2.4074166666666663</v>
          </cell>
          <cell r="Y1733">
            <v>2.4074166666666663</v>
          </cell>
          <cell r="Z1733">
            <v>2.4074166666666663</v>
          </cell>
          <cell r="AA1733">
            <v>2.4074166666666663</v>
          </cell>
          <cell r="AB1733">
            <v>2.4074166666666663</v>
          </cell>
          <cell r="AC1733">
            <v>2.4074166666666663</v>
          </cell>
          <cell r="AD1733">
            <v>2.4074166666666663</v>
          </cell>
          <cell r="AE1733">
            <v>2.4074166666666663</v>
          </cell>
          <cell r="AF1733">
            <v>2.4074166666666663</v>
          </cell>
          <cell r="AG1733">
            <v>2.4074166666666663</v>
          </cell>
          <cell r="AH1733">
            <v>28.888999999999996</v>
          </cell>
        </row>
        <row r="1734">
          <cell r="V1734">
            <v>2.9249999999999998</v>
          </cell>
          <cell r="W1734">
            <v>2.9249999999999998</v>
          </cell>
          <cell r="X1734">
            <v>2.9249999999999998</v>
          </cell>
          <cell r="Y1734">
            <v>2.9249999999999998</v>
          </cell>
          <cell r="Z1734">
            <v>2.9249999999999998</v>
          </cell>
          <cell r="AA1734">
            <v>2.9249999999999998</v>
          </cell>
          <cell r="AB1734">
            <v>2.9249999999999998</v>
          </cell>
          <cell r="AC1734">
            <v>2.9249999999999998</v>
          </cell>
          <cell r="AD1734">
            <v>2.9249999999999998</v>
          </cell>
          <cell r="AE1734">
            <v>2.9249999999999998</v>
          </cell>
          <cell r="AF1734">
            <v>2.9249999999999998</v>
          </cell>
          <cell r="AG1734">
            <v>2.9249999999999998</v>
          </cell>
          <cell r="AH1734">
            <v>35.1</v>
          </cell>
        </row>
        <row r="1735">
          <cell r="V1735">
            <v>14.185166666666667</v>
          </cell>
          <cell r="W1735">
            <v>14.185166666666667</v>
          </cell>
          <cell r="X1735">
            <v>14.185166666666667</v>
          </cell>
          <cell r="Y1735">
            <v>14.185166666666667</v>
          </cell>
          <cell r="Z1735">
            <v>14.185166666666667</v>
          </cell>
          <cell r="AA1735">
            <v>14.185166666666667</v>
          </cell>
          <cell r="AB1735">
            <v>14.185166666666667</v>
          </cell>
          <cell r="AC1735">
            <v>14.185166666666667</v>
          </cell>
          <cell r="AD1735">
            <v>14.185166666666667</v>
          </cell>
          <cell r="AE1735">
            <v>14.185166666666667</v>
          </cell>
          <cell r="AF1735">
            <v>14.185166666666667</v>
          </cell>
          <cell r="AG1735">
            <v>14.185166666666667</v>
          </cell>
          <cell r="AH1735">
            <v>170.22200000000007</v>
          </cell>
        </row>
        <row r="1737">
          <cell r="V1737">
            <v>-120.14949999999982</v>
          </cell>
          <cell r="W1737">
            <v>178.37016666666671</v>
          </cell>
          <cell r="X1737">
            <v>178.37016666666671</v>
          </cell>
          <cell r="Y1737">
            <v>178.37016666666671</v>
          </cell>
          <cell r="Z1737">
            <v>178.37016666666671</v>
          </cell>
          <cell r="AA1737">
            <v>178.37016666666671</v>
          </cell>
          <cell r="AB1737">
            <v>178.37016666666671</v>
          </cell>
          <cell r="AC1737">
            <v>178.37016666666671</v>
          </cell>
          <cell r="AD1737">
            <v>178.37016666666671</v>
          </cell>
          <cell r="AE1737">
            <v>178.37016666666671</v>
          </cell>
          <cell r="AF1737">
            <v>178.37016666666671</v>
          </cell>
          <cell r="AG1737">
            <v>178.37016666666671</v>
          </cell>
          <cell r="AH1737">
            <v>1841.922333333333</v>
          </cell>
        </row>
        <row r="1738"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C1738">
            <v>0</v>
          </cell>
          <cell r="AD1738">
            <v>0</v>
          </cell>
          <cell r="AE1738">
            <v>0</v>
          </cell>
          <cell r="AF1738">
            <v>0</v>
          </cell>
          <cell r="AG1738">
            <v>0</v>
          </cell>
          <cell r="AH1738">
            <v>0</v>
          </cell>
        </row>
        <row r="1739"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C1739">
            <v>0</v>
          </cell>
          <cell r="AD1739">
            <v>0</v>
          </cell>
          <cell r="AE1739">
            <v>0</v>
          </cell>
          <cell r="AF1739">
            <v>0</v>
          </cell>
          <cell r="AG1739">
            <v>0</v>
          </cell>
          <cell r="AH1739">
            <v>0</v>
          </cell>
        </row>
        <row r="1740">
          <cell r="V1740">
            <v>0</v>
          </cell>
          <cell r="W1740">
            <v>0</v>
          </cell>
          <cell r="X1740">
            <v>0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C1740">
            <v>0</v>
          </cell>
          <cell r="AD1740">
            <v>0</v>
          </cell>
          <cell r="AE1740">
            <v>0</v>
          </cell>
          <cell r="AF1740">
            <v>0</v>
          </cell>
          <cell r="AG1740">
            <v>0</v>
          </cell>
          <cell r="AH1740">
            <v>0</v>
          </cell>
        </row>
        <row r="1741">
          <cell r="V1741">
            <v>0</v>
          </cell>
          <cell r="W1741">
            <v>0</v>
          </cell>
          <cell r="X1741">
            <v>0</v>
          </cell>
          <cell r="Y1741">
            <v>0</v>
          </cell>
          <cell r="Z1741">
            <v>0</v>
          </cell>
          <cell r="AA1741">
            <v>0</v>
          </cell>
          <cell r="AB1741">
            <v>0</v>
          </cell>
          <cell r="AC1741">
            <v>0</v>
          </cell>
          <cell r="AD1741">
            <v>0</v>
          </cell>
          <cell r="AE1741">
            <v>0</v>
          </cell>
          <cell r="AF1741">
            <v>0</v>
          </cell>
          <cell r="AG1741">
            <v>0</v>
          </cell>
          <cell r="AH1741">
            <v>0</v>
          </cell>
        </row>
        <row r="1742"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C1742">
            <v>0</v>
          </cell>
          <cell r="AD1742">
            <v>0</v>
          </cell>
          <cell r="AE1742">
            <v>0</v>
          </cell>
          <cell r="AF1742">
            <v>0</v>
          </cell>
          <cell r="AG1742">
            <v>0</v>
          </cell>
          <cell r="AH1742">
            <v>0</v>
          </cell>
        </row>
        <row r="1743"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C1743">
            <v>0</v>
          </cell>
          <cell r="AD1743">
            <v>0</v>
          </cell>
          <cell r="AE1743">
            <v>0</v>
          </cell>
          <cell r="AF1743">
            <v>0</v>
          </cell>
          <cell r="AG1743">
            <v>0</v>
          </cell>
          <cell r="AH1743">
            <v>0</v>
          </cell>
        </row>
        <row r="1744">
          <cell r="V1744">
            <v>0</v>
          </cell>
          <cell r="W1744">
            <v>0</v>
          </cell>
          <cell r="X1744">
            <v>0</v>
          </cell>
          <cell r="Y1744">
            <v>0</v>
          </cell>
          <cell r="Z1744">
            <v>0</v>
          </cell>
          <cell r="AA1744">
            <v>0</v>
          </cell>
          <cell r="AB1744">
            <v>0</v>
          </cell>
          <cell r="AC1744">
            <v>0</v>
          </cell>
          <cell r="AD1744">
            <v>0</v>
          </cell>
          <cell r="AE1744">
            <v>0</v>
          </cell>
          <cell r="AF1744">
            <v>0</v>
          </cell>
          <cell r="AG1744">
            <v>0</v>
          </cell>
          <cell r="AH1744">
            <v>0</v>
          </cell>
        </row>
        <row r="1745">
          <cell r="V1745">
            <v>0</v>
          </cell>
          <cell r="W1745">
            <v>0</v>
          </cell>
          <cell r="X1745">
            <v>0</v>
          </cell>
          <cell r="Y1745">
            <v>0</v>
          </cell>
          <cell r="Z1745">
            <v>0</v>
          </cell>
          <cell r="AA1745">
            <v>0</v>
          </cell>
          <cell r="AB1745">
            <v>0</v>
          </cell>
          <cell r="AC1745">
            <v>0</v>
          </cell>
          <cell r="AD1745">
            <v>0</v>
          </cell>
          <cell r="AE1745">
            <v>0</v>
          </cell>
          <cell r="AF1745">
            <v>0</v>
          </cell>
          <cell r="AG1745">
            <v>0</v>
          </cell>
          <cell r="AH1745">
            <v>0</v>
          </cell>
        </row>
        <row r="1746"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C1746">
            <v>0</v>
          </cell>
          <cell r="AD1746">
            <v>0</v>
          </cell>
          <cell r="AE1746">
            <v>0</v>
          </cell>
          <cell r="AF1746">
            <v>0</v>
          </cell>
          <cell r="AG1746">
            <v>0</v>
          </cell>
          <cell r="AH1746">
            <v>0</v>
          </cell>
        </row>
        <row r="1747"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C1747">
            <v>0</v>
          </cell>
          <cell r="AD1747">
            <v>0</v>
          </cell>
          <cell r="AE1747">
            <v>0</v>
          </cell>
          <cell r="AF1747">
            <v>0</v>
          </cell>
          <cell r="AG1747">
            <v>0</v>
          </cell>
          <cell r="AH1747">
            <v>0</v>
          </cell>
        </row>
        <row r="1748"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C1748">
            <v>0</v>
          </cell>
          <cell r="AD1748">
            <v>0</v>
          </cell>
          <cell r="AE1748">
            <v>0</v>
          </cell>
          <cell r="AF1748">
            <v>0</v>
          </cell>
          <cell r="AG1748">
            <v>0</v>
          </cell>
          <cell r="AH1748">
            <v>0</v>
          </cell>
        </row>
        <row r="1749"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C1749">
            <v>0</v>
          </cell>
          <cell r="AD1749">
            <v>0</v>
          </cell>
          <cell r="AE1749">
            <v>0</v>
          </cell>
          <cell r="AF1749">
            <v>0</v>
          </cell>
          <cell r="AG1749">
            <v>0</v>
          </cell>
          <cell r="AH1749">
            <v>0</v>
          </cell>
        </row>
        <row r="1750">
          <cell r="V1750">
            <v>10.416666666666666</v>
          </cell>
          <cell r="W1750">
            <v>10.416666666666666</v>
          </cell>
          <cell r="X1750">
            <v>10.416666666666666</v>
          </cell>
          <cell r="Y1750">
            <v>10.416666666666666</v>
          </cell>
          <cell r="Z1750">
            <v>10.416666666666666</v>
          </cell>
          <cell r="AA1750">
            <v>10.416666666666666</v>
          </cell>
          <cell r="AB1750">
            <v>10.416666666666666</v>
          </cell>
          <cell r="AC1750">
            <v>10.416666666666666</v>
          </cell>
          <cell r="AD1750">
            <v>10.416666666666666</v>
          </cell>
          <cell r="AE1750">
            <v>10.416666666666666</v>
          </cell>
          <cell r="AF1750">
            <v>10.416666666666666</v>
          </cell>
          <cell r="AG1750">
            <v>10.416666666666666</v>
          </cell>
          <cell r="AH1750">
            <v>125.00000000000001</v>
          </cell>
        </row>
        <row r="1751">
          <cell r="V1751">
            <v>39.208333333333336</v>
          </cell>
          <cell r="W1751">
            <v>39.208333333333336</v>
          </cell>
          <cell r="X1751">
            <v>39.208333333333336</v>
          </cell>
          <cell r="Y1751">
            <v>39.208333333333336</v>
          </cell>
          <cell r="Z1751">
            <v>39.208333333333336</v>
          </cell>
          <cell r="AA1751">
            <v>39.208333333333336</v>
          </cell>
          <cell r="AB1751">
            <v>39.208333333333336</v>
          </cell>
          <cell r="AC1751">
            <v>39.208333333333336</v>
          </cell>
          <cell r="AD1751">
            <v>39.208333333333336</v>
          </cell>
          <cell r="AE1751">
            <v>39.208333333333336</v>
          </cell>
          <cell r="AF1751">
            <v>39.208333333333336</v>
          </cell>
          <cell r="AG1751">
            <v>39.208333333333336</v>
          </cell>
          <cell r="AH1751">
            <v>470.49999999999994</v>
          </cell>
        </row>
        <row r="1752">
          <cell r="V1752">
            <v>85.266666666666666</v>
          </cell>
          <cell r="W1752">
            <v>85.266666666666666</v>
          </cell>
          <cell r="X1752">
            <v>85.266666666666666</v>
          </cell>
          <cell r="Y1752">
            <v>85.266666666666666</v>
          </cell>
          <cell r="Z1752">
            <v>85.266666666666666</v>
          </cell>
          <cell r="AA1752">
            <v>85.266666666666666</v>
          </cell>
          <cell r="AB1752">
            <v>85.266666666666666</v>
          </cell>
          <cell r="AC1752">
            <v>85.266666666666666</v>
          </cell>
          <cell r="AD1752">
            <v>85.266666666666666</v>
          </cell>
          <cell r="AE1752">
            <v>85.266666666666666</v>
          </cell>
          <cell r="AF1752">
            <v>85.266666666666666</v>
          </cell>
          <cell r="AG1752">
            <v>85.266666666666666</v>
          </cell>
          <cell r="AH1752">
            <v>1023.1999999999999</v>
          </cell>
        </row>
        <row r="1753">
          <cell r="V1753">
            <v>60.416666666666664</v>
          </cell>
          <cell r="W1753">
            <v>60.416666666666664</v>
          </cell>
          <cell r="X1753">
            <v>60.416666666666664</v>
          </cell>
          <cell r="Y1753">
            <v>60.416666666666664</v>
          </cell>
          <cell r="Z1753">
            <v>60.416666666666664</v>
          </cell>
          <cell r="AA1753">
            <v>60.416666666666664</v>
          </cell>
          <cell r="AB1753">
            <v>60.416666666666664</v>
          </cell>
          <cell r="AC1753">
            <v>60.416666666666664</v>
          </cell>
          <cell r="AD1753">
            <v>60.416666666666664</v>
          </cell>
          <cell r="AE1753">
            <v>60.416666666666664</v>
          </cell>
          <cell r="AF1753">
            <v>60.416666666666664</v>
          </cell>
          <cell r="AG1753">
            <v>60.416666666666664</v>
          </cell>
          <cell r="AH1753">
            <v>724.99999999999989</v>
          </cell>
        </row>
        <row r="1754">
          <cell r="V1754">
            <v>26.125</v>
          </cell>
          <cell r="W1754">
            <v>26.125</v>
          </cell>
          <cell r="X1754">
            <v>26.125</v>
          </cell>
          <cell r="Y1754">
            <v>26.125</v>
          </cell>
          <cell r="Z1754">
            <v>26.125</v>
          </cell>
          <cell r="AA1754">
            <v>26.125</v>
          </cell>
          <cell r="AB1754">
            <v>26.125</v>
          </cell>
          <cell r="AC1754">
            <v>26.125</v>
          </cell>
          <cell r="AD1754">
            <v>26.125</v>
          </cell>
          <cell r="AE1754">
            <v>26.125</v>
          </cell>
          <cell r="AF1754">
            <v>26.125</v>
          </cell>
          <cell r="AG1754">
            <v>26.125</v>
          </cell>
          <cell r="AH1754">
            <v>313.5</v>
          </cell>
        </row>
        <row r="1755">
          <cell r="V1755">
            <v>83.916666666666671</v>
          </cell>
          <cell r="W1755">
            <v>83.916666666666671</v>
          </cell>
          <cell r="X1755">
            <v>83.916666666666671</v>
          </cell>
          <cell r="Y1755">
            <v>83.916666666666671</v>
          </cell>
          <cell r="Z1755">
            <v>83.916666666666671</v>
          </cell>
          <cell r="AA1755">
            <v>83.916666666666671</v>
          </cell>
          <cell r="AB1755">
            <v>83.916666666666671</v>
          </cell>
          <cell r="AC1755">
            <v>83.916666666666671</v>
          </cell>
          <cell r="AD1755">
            <v>83.916666666666671</v>
          </cell>
          <cell r="AE1755">
            <v>83.916666666666671</v>
          </cell>
          <cell r="AF1755">
            <v>83.916666666666671</v>
          </cell>
          <cell r="AG1755">
            <v>83.916666666666671</v>
          </cell>
          <cell r="AH1755">
            <v>1006.9999999999999</v>
          </cell>
        </row>
        <row r="1756">
          <cell r="V1756">
            <v>25</v>
          </cell>
          <cell r="W1756">
            <v>25</v>
          </cell>
          <cell r="X1756">
            <v>25</v>
          </cell>
          <cell r="Y1756">
            <v>25</v>
          </cell>
          <cell r="Z1756">
            <v>25</v>
          </cell>
          <cell r="AA1756">
            <v>25</v>
          </cell>
          <cell r="AB1756">
            <v>25</v>
          </cell>
          <cell r="AC1756">
            <v>25</v>
          </cell>
          <cell r="AD1756">
            <v>25</v>
          </cell>
          <cell r="AE1756">
            <v>25</v>
          </cell>
          <cell r="AF1756">
            <v>25</v>
          </cell>
          <cell r="AG1756">
            <v>25</v>
          </cell>
          <cell r="AH1756">
            <v>300</v>
          </cell>
        </row>
        <row r="1757">
          <cell r="V1757">
            <v>6.25</v>
          </cell>
          <cell r="W1757">
            <v>6.25</v>
          </cell>
          <cell r="X1757">
            <v>6.25</v>
          </cell>
          <cell r="Y1757">
            <v>6.25</v>
          </cell>
          <cell r="Z1757">
            <v>6.25</v>
          </cell>
          <cell r="AA1757">
            <v>6.25</v>
          </cell>
          <cell r="AB1757">
            <v>6.25</v>
          </cell>
          <cell r="AC1757">
            <v>6.25</v>
          </cell>
          <cell r="AD1757">
            <v>6.25</v>
          </cell>
          <cell r="AE1757">
            <v>6.25</v>
          </cell>
          <cell r="AF1757">
            <v>6.25</v>
          </cell>
          <cell r="AG1757">
            <v>6.25</v>
          </cell>
          <cell r="AH1757">
            <v>75</v>
          </cell>
        </row>
        <row r="1758">
          <cell r="V1758">
            <v>255.98333333333332</v>
          </cell>
          <cell r="W1758">
            <v>255.98333333333332</v>
          </cell>
          <cell r="X1758">
            <v>255.98333333333332</v>
          </cell>
          <cell r="Y1758">
            <v>255.98333333333332</v>
          </cell>
          <cell r="Z1758">
            <v>255.98333333333332</v>
          </cell>
          <cell r="AA1758">
            <v>255.98333333333332</v>
          </cell>
          <cell r="AB1758">
            <v>255.98333333333332</v>
          </cell>
          <cell r="AC1758">
            <v>255.98333333333332</v>
          </cell>
          <cell r="AD1758">
            <v>255.98333333333332</v>
          </cell>
          <cell r="AE1758">
            <v>255.98333333333332</v>
          </cell>
          <cell r="AF1758">
            <v>255.98333333333332</v>
          </cell>
          <cell r="AG1758">
            <v>255.98333333333332</v>
          </cell>
          <cell r="AH1758">
            <v>3071.7999999999993</v>
          </cell>
        </row>
        <row r="1759">
          <cell r="V1759">
            <v>26.75</v>
          </cell>
          <cell r="W1759">
            <v>26.75</v>
          </cell>
          <cell r="X1759">
            <v>26.75</v>
          </cell>
          <cell r="Y1759">
            <v>26.75</v>
          </cell>
          <cell r="Z1759">
            <v>26.75</v>
          </cell>
          <cell r="AA1759">
            <v>26.75</v>
          </cell>
          <cell r="AB1759">
            <v>26.75</v>
          </cell>
          <cell r="AC1759">
            <v>26.75</v>
          </cell>
          <cell r="AD1759">
            <v>26.75</v>
          </cell>
          <cell r="AE1759">
            <v>26.75</v>
          </cell>
          <cell r="AF1759">
            <v>26.75</v>
          </cell>
          <cell r="AG1759">
            <v>26.75</v>
          </cell>
          <cell r="AH1759">
            <v>321</v>
          </cell>
        </row>
        <row r="1760">
          <cell r="V1760">
            <v>195.75833333333333</v>
          </cell>
          <cell r="W1760">
            <v>195.75833333333333</v>
          </cell>
          <cell r="X1760">
            <v>195.75833333333333</v>
          </cell>
          <cell r="Y1760">
            <v>195.75833333333333</v>
          </cell>
          <cell r="Z1760">
            <v>195.75833333333333</v>
          </cell>
          <cell r="AA1760">
            <v>195.75833333333333</v>
          </cell>
          <cell r="AB1760">
            <v>195.75833333333333</v>
          </cell>
          <cell r="AC1760">
            <v>195.75833333333333</v>
          </cell>
          <cell r="AD1760">
            <v>195.75833333333333</v>
          </cell>
          <cell r="AE1760">
            <v>195.75833333333333</v>
          </cell>
          <cell r="AF1760">
            <v>195.75833333333333</v>
          </cell>
          <cell r="AG1760">
            <v>195.75833333333333</v>
          </cell>
          <cell r="AH1760">
            <v>2349.0999999999995</v>
          </cell>
        </row>
        <row r="1761">
          <cell r="AH1761">
            <v>0</v>
          </cell>
        </row>
        <row r="1762">
          <cell r="V1762">
            <v>2</v>
          </cell>
          <cell r="W1762">
            <v>2</v>
          </cell>
          <cell r="X1762">
            <v>2</v>
          </cell>
          <cell r="Y1762">
            <v>2</v>
          </cell>
          <cell r="Z1762">
            <v>2</v>
          </cell>
          <cell r="AA1762">
            <v>2</v>
          </cell>
          <cell r="AB1762">
            <v>2</v>
          </cell>
          <cell r="AC1762">
            <v>2</v>
          </cell>
          <cell r="AD1762">
            <v>2</v>
          </cell>
          <cell r="AE1762">
            <v>2</v>
          </cell>
          <cell r="AF1762">
            <v>2</v>
          </cell>
          <cell r="AG1762">
            <v>2</v>
          </cell>
          <cell r="AH1762">
            <v>24</v>
          </cell>
        </row>
        <row r="1763">
          <cell r="AH1763">
            <v>0</v>
          </cell>
        </row>
        <row r="1764">
          <cell r="AH1764">
            <v>0</v>
          </cell>
        </row>
        <row r="1765">
          <cell r="V1765">
            <v>8.4333333333333336</v>
          </cell>
          <cell r="W1765">
            <v>8.4333333333333336</v>
          </cell>
          <cell r="X1765">
            <v>8.4333333333333336</v>
          </cell>
          <cell r="Y1765">
            <v>8.4333333333333336</v>
          </cell>
          <cell r="Z1765">
            <v>8.4333333333333336</v>
          </cell>
          <cell r="AA1765">
            <v>8.4333333333333336</v>
          </cell>
          <cell r="AB1765">
            <v>8.4333333333333336</v>
          </cell>
          <cell r="AC1765">
            <v>8.4333333333333336</v>
          </cell>
          <cell r="AD1765">
            <v>8.4333333333333336</v>
          </cell>
          <cell r="AE1765">
            <v>8.4333333333333336</v>
          </cell>
          <cell r="AF1765">
            <v>8.4333333333333336</v>
          </cell>
          <cell r="AG1765">
            <v>8.4333333333333336</v>
          </cell>
          <cell r="AH1765">
            <v>101.20000000000003</v>
          </cell>
        </row>
        <row r="1766">
          <cell r="V1766">
            <v>27.5</v>
          </cell>
          <cell r="W1766">
            <v>27.5</v>
          </cell>
          <cell r="X1766">
            <v>27.5</v>
          </cell>
          <cell r="Y1766">
            <v>27.5</v>
          </cell>
          <cell r="Z1766">
            <v>27.5</v>
          </cell>
          <cell r="AA1766">
            <v>27.5</v>
          </cell>
          <cell r="AB1766">
            <v>27.5</v>
          </cell>
          <cell r="AC1766">
            <v>27.5</v>
          </cell>
          <cell r="AD1766">
            <v>27.5</v>
          </cell>
          <cell r="AE1766">
            <v>27.5</v>
          </cell>
          <cell r="AF1766">
            <v>27.5</v>
          </cell>
          <cell r="AG1766">
            <v>27.5</v>
          </cell>
          <cell r="AH1766">
            <v>330</v>
          </cell>
        </row>
        <row r="1767">
          <cell r="V1767">
            <v>475.07333333333332</v>
          </cell>
          <cell r="W1767">
            <v>475.07333333333332</v>
          </cell>
          <cell r="X1767">
            <v>475.07333333333332</v>
          </cell>
          <cell r="Y1767">
            <v>475.07333333333332</v>
          </cell>
          <cell r="Z1767">
            <v>475.07333333333332</v>
          </cell>
          <cell r="AA1767">
            <v>475.07333333333332</v>
          </cell>
          <cell r="AB1767">
            <v>475.07333333333332</v>
          </cell>
          <cell r="AC1767">
            <v>475.07333333333332</v>
          </cell>
          <cell r="AD1767">
            <v>475.07333333333332</v>
          </cell>
          <cell r="AE1767">
            <v>475.07333333333332</v>
          </cell>
          <cell r="AF1767">
            <v>475.07333333333332</v>
          </cell>
          <cell r="AG1767">
            <v>475.07333333333332</v>
          </cell>
          <cell r="AH1767">
            <v>5700.880000000001</v>
          </cell>
        </row>
        <row r="1768">
          <cell r="V1768">
            <v>166.71</v>
          </cell>
          <cell r="W1768">
            <v>166.71</v>
          </cell>
          <cell r="X1768">
            <v>166.71</v>
          </cell>
          <cell r="Y1768">
            <v>166.71</v>
          </cell>
          <cell r="Z1768">
            <v>166.71</v>
          </cell>
          <cell r="AA1768">
            <v>166.71</v>
          </cell>
          <cell r="AB1768">
            <v>166.71</v>
          </cell>
          <cell r="AC1768">
            <v>166.71</v>
          </cell>
          <cell r="AD1768">
            <v>166.71</v>
          </cell>
          <cell r="AE1768">
            <v>166.71</v>
          </cell>
          <cell r="AF1768">
            <v>166.71</v>
          </cell>
          <cell r="AG1768">
            <v>166.71</v>
          </cell>
          <cell r="AH1768">
            <v>2000.5200000000002</v>
          </cell>
        </row>
        <row r="1769">
          <cell r="V1769">
            <v>151</v>
          </cell>
          <cell r="W1769">
            <v>151</v>
          </cell>
          <cell r="X1769">
            <v>151</v>
          </cell>
          <cell r="Y1769">
            <v>151</v>
          </cell>
          <cell r="Z1769">
            <v>151</v>
          </cell>
          <cell r="AA1769">
            <v>151</v>
          </cell>
          <cell r="AB1769">
            <v>151</v>
          </cell>
          <cell r="AC1769">
            <v>151</v>
          </cell>
          <cell r="AD1769">
            <v>151</v>
          </cell>
          <cell r="AE1769">
            <v>151</v>
          </cell>
          <cell r="AF1769">
            <v>151</v>
          </cell>
          <cell r="AG1769">
            <v>151</v>
          </cell>
          <cell r="AH1769">
            <v>1812</v>
          </cell>
        </row>
        <row r="1770">
          <cell r="V1770">
            <v>4.375</v>
          </cell>
          <cell r="W1770">
            <v>4.375</v>
          </cell>
          <cell r="X1770">
            <v>4.375</v>
          </cell>
          <cell r="Y1770">
            <v>4.375</v>
          </cell>
          <cell r="Z1770">
            <v>4.375</v>
          </cell>
          <cell r="AA1770">
            <v>4.375</v>
          </cell>
          <cell r="AB1770">
            <v>4.375</v>
          </cell>
          <cell r="AC1770">
            <v>4.375</v>
          </cell>
          <cell r="AD1770">
            <v>4.375</v>
          </cell>
          <cell r="AE1770">
            <v>4.375</v>
          </cell>
          <cell r="AF1770">
            <v>4.375</v>
          </cell>
          <cell r="AG1770">
            <v>4.375</v>
          </cell>
          <cell r="AH1770">
            <v>52.5</v>
          </cell>
        </row>
        <row r="1771">
          <cell r="V1771">
            <v>3.25</v>
          </cell>
          <cell r="W1771">
            <v>3.25</v>
          </cell>
          <cell r="X1771">
            <v>3.25</v>
          </cell>
          <cell r="Y1771">
            <v>3.25</v>
          </cell>
          <cell r="Z1771">
            <v>3.25</v>
          </cell>
          <cell r="AA1771">
            <v>3.25</v>
          </cell>
          <cell r="AB1771">
            <v>3.25</v>
          </cell>
          <cell r="AC1771">
            <v>3.25</v>
          </cell>
          <cell r="AD1771">
            <v>3.25</v>
          </cell>
          <cell r="AE1771">
            <v>3.25</v>
          </cell>
          <cell r="AF1771">
            <v>3.25</v>
          </cell>
          <cell r="AG1771">
            <v>3.25</v>
          </cell>
          <cell r="AH1771">
            <v>39</v>
          </cell>
        </row>
        <row r="1772">
          <cell r="V1772">
            <v>3.7083333333333335</v>
          </cell>
          <cell r="W1772">
            <v>3.7083333333333335</v>
          </cell>
          <cell r="X1772">
            <v>3.7083333333333335</v>
          </cell>
          <cell r="Y1772">
            <v>3.7083333333333335</v>
          </cell>
          <cell r="Z1772">
            <v>3.7083333333333335</v>
          </cell>
          <cell r="AA1772">
            <v>3.7083333333333335</v>
          </cell>
          <cell r="AB1772">
            <v>3.7083333333333335</v>
          </cell>
          <cell r="AC1772">
            <v>3.7083333333333335</v>
          </cell>
          <cell r="AD1772">
            <v>3.7083333333333335</v>
          </cell>
          <cell r="AE1772">
            <v>3.7083333333333335</v>
          </cell>
          <cell r="AF1772">
            <v>3.7083333333333335</v>
          </cell>
          <cell r="AG1772">
            <v>3.7083333333333335</v>
          </cell>
          <cell r="AH1772">
            <v>44.500000000000007</v>
          </cell>
        </row>
        <row r="1773">
          <cell r="V1773">
            <v>12.291666666666666</v>
          </cell>
          <cell r="W1773">
            <v>12.291666666666666</v>
          </cell>
          <cell r="X1773">
            <v>12.291666666666666</v>
          </cell>
          <cell r="Y1773">
            <v>12.291666666666666</v>
          </cell>
          <cell r="Z1773">
            <v>12.291666666666666</v>
          </cell>
          <cell r="AA1773">
            <v>12.291666666666666</v>
          </cell>
          <cell r="AB1773">
            <v>12.291666666666666</v>
          </cell>
          <cell r="AC1773">
            <v>12.291666666666666</v>
          </cell>
          <cell r="AD1773">
            <v>12.291666666666666</v>
          </cell>
          <cell r="AE1773">
            <v>12.291666666666666</v>
          </cell>
          <cell r="AF1773">
            <v>12.291666666666666</v>
          </cell>
          <cell r="AG1773">
            <v>12.291666666666666</v>
          </cell>
          <cell r="AH1773">
            <v>147.5</v>
          </cell>
        </row>
        <row r="1774">
          <cell r="V1774">
            <v>4.7437500000000004</v>
          </cell>
          <cell r="W1774">
            <v>4.7437500000000004</v>
          </cell>
          <cell r="X1774">
            <v>4.7437500000000004</v>
          </cell>
          <cell r="Y1774">
            <v>4.7437500000000004</v>
          </cell>
          <cell r="Z1774">
            <v>4.7437500000000004</v>
          </cell>
          <cell r="AA1774">
            <v>4.7437500000000004</v>
          </cell>
          <cell r="AB1774">
            <v>4.7437500000000004</v>
          </cell>
          <cell r="AC1774">
            <v>4.7437500000000004</v>
          </cell>
          <cell r="AD1774">
            <v>4.7437500000000004</v>
          </cell>
          <cell r="AE1774">
            <v>4.7437500000000004</v>
          </cell>
          <cell r="AF1774">
            <v>4.7437500000000004</v>
          </cell>
          <cell r="AG1774">
            <v>4.7437500000000004</v>
          </cell>
          <cell r="AH1774">
            <v>56.92499999999999</v>
          </cell>
        </row>
        <row r="1775">
          <cell r="V1775">
            <v>13.75</v>
          </cell>
          <cell r="W1775">
            <v>13.75</v>
          </cell>
          <cell r="X1775">
            <v>13.75</v>
          </cell>
          <cell r="Y1775">
            <v>13.75</v>
          </cell>
          <cell r="Z1775">
            <v>13.75</v>
          </cell>
          <cell r="AA1775">
            <v>13.75</v>
          </cell>
          <cell r="AB1775">
            <v>13.75</v>
          </cell>
          <cell r="AC1775">
            <v>13.75</v>
          </cell>
          <cell r="AD1775">
            <v>13.75</v>
          </cell>
          <cell r="AE1775">
            <v>13.75</v>
          </cell>
          <cell r="AF1775">
            <v>13.75</v>
          </cell>
          <cell r="AG1775">
            <v>13.75</v>
          </cell>
          <cell r="AH1775">
            <v>165</v>
          </cell>
        </row>
        <row r="1776">
          <cell r="V1776">
            <v>41.492833333333337</v>
          </cell>
          <cell r="W1776">
            <v>41.492833333333337</v>
          </cell>
          <cell r="X1776">
            <v>41.492833333333337</v>
          </cell>
          <cell r="Y1776">
            <v>41.492833333333337</v>
          </cell>
          <cell r="Z1776">
            <v>41.492833333333337</v>
          </cell>
          <cell r="AA1776">
            <v>41.492833333333337</v>
          </cell>
          <cell r="AB1776">
            <v>41.492833333333337</v>
          </cell>
          <cell r="AC1776">
            <v>41.492833333333337</v>
          </cell>
          <cell r="AD1776">
            <v>41.492833333333337</v>
          </cell>
          <cell r="AE1776">
            <v>41.492833333333337</v>
          </cell>
          <cell r="AF1776">
            <v>41.492833333333337</v>
          </cell>
          <cell r="AG1776">
            <v>41.492833333333337</v>
          </cell>
          <cell r="AH1776">
            <v>497.91400000000016</v>
          </cell>
        </row>
        <row r="1777">
          <cell r="V1777">
            <v>23.06658333333333</v>
          </cell>
          <cell r="W1777">
            <v>23.06658333333333</v>
          </cell>
          <cell r="X1777">
            <v>23.06658333333333</v>
          </cell>
          <cell r="Y1777">
            <v>23.06658333333333</v>
          </cell>
          <cell r="Z1777">
            <v>23.06658333333333</v>
          </cell>
          <cell r="AA1777">
            <v>23.06658333333333</v>
          </cell>
          <cell r="AB1777">
            <v>23.06658333333333</v>
          </cell>
          <cell r="AC1777">
            <v>23.06658333333333</v>
          </cell>
          <cell r="AD1777">
            <v>23.06658333333333</v>
          </cell>
          <cell r="AE1777">
            <v>23.06658333333333</v>
          </cell>
          <cell r="AF1777">
            <v>23.06658333333333</v>
          </cell>
          <cell r="AG1777">
            <v>23.06658333333333</v>
          </cell>
          <cell r="AH1777">
            <v>276.79900000000004</v>
          </cell>
        </row>
        <row r="1778">
          <cell r="V1778">
            <v>20.691666666666666</v>
          </cell>
          <cell r="W1778">
            <v>20.691666666666666</v>
          </cell>
          <cell r="X1778">
            <v>20.691666666666666</v>
          </cell>
          <cell r="Y1778">
            <v>20.691666666666666</v>
          </cell>
          <cell r="Z1778">
            <v>20.691666666666666</v>
          </cell>
          <cell r="AA1778">
            <v>20.691666666666666</v>
          </cell>
          <cell r="AB1778">
            <v>20.691666666666666</v>
          </cell>
          <cell r="AC1778">
            <v>20.691666666666666</v>
          </cell>
          <cell r="AD1778">
            <v>20.691666666666666</v>
          </cell>
          <cell r="AE1778">
            <v>20.691666666666666</v>
          </cell>
          <cell r="AF1778">
            <v>20.691666666666666</v>
          </cell>
          <cell r="AG1778">
            <v>20.691666666666666</v>
          </cell>
          <cell r="AH1778">
            <v>248.29999999999998</v>
          </cell>
        </row>
        <row r="1779">
          <cell r="V1779">
            <v>32.966666666666669</v>
          </cell>
          <cell r="W1779">
            <v>32.966666666666669</v>
          </cell>
          <cell r="X1779">
            <v>32.966666666666669</v>
          </cell>
          <cell r="Y1779">
            <v>32.966666666666669</v>
          </cell>
          <cell r="Z1779">
            <v>32.966666666666669</v>
          </cell>
          <cell r="AA1779">
            <v>32.966666666666669</v>
          </cell>
          <cell r="AB1779">
            <v>32.966666666666669</v>
          </cell>
          <cell r="AC1779">
            <v>32.966666666666669</v>
          </cell>
          <cell r="AD1779">
            <v>32.966666666666669</v>
          </cell>
          <cell r="AE1779">
            <v>32.966666666666669</v>
          </cell>
          <cell r="AF1779">
            <v>32.966666666666669</v>
          </cell>
          <cell r="AG1779">
            <v>32.966666666666669</v>
          </cell>
          <cell r="AH1779">
            <v>395.60000000000014</v>
          </cell>
        </row>
        <row r="1780">
          <cell r="V1780">
            <v>77.818333333333342</v>
          </cell>
          <cell r="W1780">
            <v>77.818333333333342</v>
          </cell>
          <cell r="X1780">
            <v>77.818333333333342</v>
          </cell>
          <cell r="Y1780">
            <v>77.818333333333342</v>
          </cell>
          <cell r="Z1780">
            <v>77.818333333333342</v>
          </cell>
          <cell r="AA1780">
            <v>77.818333333333342</v>
          </cell>
          <cell r="AB1780">
            <v>77.818333333333342</v>
          </cell>
          <cell r="AC1780">
            <v>77.818333333333342</v>
          </cell>
          <cell r="AD1780">
            <v>77.818333333333342</v>
          </cell>
          <cell r="AE1780">
            <v>77.818333333333342</v>
          </cell>
          <cell r="AF1780">
            <v>77.818333333333342</v>
          </cell>
          <cell r="AG1780">
            <v>77.818333333333342</v>
          </cell>
          <cell r="AH1780">
            <v>933.82000000000028</v>
          </cell>
        </row>
        <row r="1781">
          <cell r="V1781">
            <v>6.927083333333333</v>
          </cell>
          <cell r="W1781">
            <v>6.927083333333333</v>
          </cell>
          <cell r="X1781">
            <v>6.927083333333333</v>
          </cell>
          <cell r="Y1781">
            <v>6.927083333333333</v>
          </cell>
          <cell r="Z1781">
            <v>6.927083333333333</v>
          </cell>
          <cell r="AA1781">
            <v>6.927083333333333</v>
          </cell>
          <cell r="AB1781">
            <v>6.927083333333333</v>
          </cell>
          <cell r="AC1781">
            <v>6.927083333333333</v>
          </cell>
          <cell r="AD1781">
            <v>6.927083333333333</v>
          </cell>
          <cell r="AE1781">
            <v>6.927083333333333</v>
          </cell>
          <cell r="AF1781">
            <v>6.927083333333333</v>
          </cell>
          <cell r="AG1781">
            <v>6.927083333333333</v>
          </cell>
          <cell r="AH1781">
            <v>83.125</v>
          </cell>
        </row>
        <row r="1782">
          <cell r="V1782">
            <v>53.425416666666671</v>
          </cell>
          <cell r="W1782">
            <v>53.425416666666671</v>
          </cell>
          <cell r="X1782">
            <v>53.425416666666671</v>
          </cell>
          <cell r="Y1782">
            <v>53.425416666666671</v>
          </cell>
          <cell r="Z1782">
            <v>53.425416666666671</v>
          </cell>
          <cell r="AA1782">
            <v>53.425416666666671</v>
          </cell>
          <cell r="AB1782">
            <v>53.425416666666671</v>
          </cell>
          <cell r="AC1782">
            <v>53.425416666666671</v>
          </cell>
          <cell r="AD1782">
            <v>53.425416666666671</v>
          </cell>
          <cell r="AE1782">
            <v>53.425416666666671</v>
          </cell>
          <cell r="AF1782">
            <v>53.425416666666671</v>
          </cell>
          <cell r="AG1782">
            <v>53.425416666666671</v>
          </cell>
          <cell r="AH1782">
            <v>641.10500000000002</v>
          </cell>
        </row>
        <row r="1783">
          <cell r="V1783">
            <v>14.627083333333333</v>
          </cell>
          <cell r="W1783">
            <v>14.627083333333333</v>
          </cell>
          <cell r="X1783">
            <v>14.627083333333333</v>
          </cell>
          <cell r="Y1783">
            <v>14.627083333333333</v>
          </cell>
          <cell r="Z1783">
            <v>14.627083333333333</v>
          </cell>
          <cell r="AA1783">
            <v>14.627083333333333</v>
          </cell>
          <cell r="AB1783">
            <v>14.627083333333333</v>
          </cell>
          <cell r="AC1783">
            <v>14.627083333333333</v>
          </cell>
          <cell r="AD1783">
            <v>14.627083333333333</v>
          </cell>
          <cell r="AE1783">
            <v>14.627083333333333</v>
          </cell>
          <cell r="AF1783">
            <v>14.627083333333333</v>
          </cell>
          <cell r="AG1783">
            <v>14.627083333333333</v>
          </cell>
          <cell r="AH1783">
            <v>175.52500000000001</v>
          </cell>
        </row>
        <row r="1784">
          <cell r="V1784">
            <v>8.2916666666666661</v>
          </cell>
          <cell r="W1784">
            <v>8.2916666666666661</v>
          </cell>
          <cell r="X1784">
            <v>8.2916666666666661</v>
          </cell>
          <cell r="Y1784">
            <v>8.2916666666666661</v>
          </cell>
          <cell r="Z1784">
            <v>8.2916666666666661</v>
          </cell>
          <cell r="AA1784">
            <v>8.2916666666666661</v>
          </cell>
          <cell r="AB1784">
            <v>8.2916666666666661</v>
          </cell>
          <cell r="AC1784">
            <v>8.2916666666666661</v>
          </cell>
          <cell r="AD1784">
            <v>8.2916666666666661</v>
          </cell>
          <cell r="AE1784">
            <v>8.2916666666666661</v>
          </cell>
          <cell r="AF1784">
            <v>8.2916666666666661</v>
          </cell>
          <cell r="AG1784">
            <v>8.2916666666666661</v>
          </cell>
          <cell r="AH1784">
            <v>99.500000000000014</v>
          </cell>
        </row>
        <row r="1785">
          <cell r="V1785">
            <v>-330.73</v>
          </cell>
          <cell r="AH1785">
            <v>-330.73</v>
          </cell>
        </row>
        <row r="1786">
          <cell r="V1786">
            <v>-159.79</v>
          </cell>
          <cell r="AH1786">
            <v>-159.79</v>
          </cell>
        </row>
        <row r="1787">
          <cell r="V1787">
            <v>30.483333333333334</v>
          </cell>
          <cell r="W1787">
            <v>30.483333333333334</v>
          </cell>
          <cell r="X1787">
            <v>30.483333333333334</v>
          </cell>
          <cell r="Y1787">
            <v>30.483333333333334</v>
          </cell>
          <cell r="Z1787">
            <v>30.483333333333334</v>
          </cell>
          <cell r="AA1787">
            <v>30.483333333333334</v>
          </cell>
          <cell r="AB1787">
            <v>30.483333333333334</v>
          </cell>
          <cell r="AC1787">
            <v>30.483333333333334</v>
          </cell>
          <cell r="AD1787">
            <v>30.483333333333334</v>
          </cell>
          <cell r="AE1787">
            <v>30.483333333333334</v>
          </cell>
          <cell r="AF1787">
            <v>30.483333333333334</v>
          </cell>
          <cell r="AG1787">
            <v>30.483333333333334</v>
          </cell>
          <cell r="AH1787">
            <v>365.80000000000013</v>
          </cell>
        </row>
        <row r="1788">
          <cell r="W1788">
            <v>0</v>
          </cell>
          <cell r="X1788">
            <v>0</v>
          </cell>
          <cell r="Y1788">
            <v>0</v>
          </cell>
          <cell r="Z1788">
            <v>0</v>
          </cell>
          <cell r="AA1788">
            <v>0</v>
          </cell>
          <cell r="AB1788">
            <v>0</v>
          </cell>
          <cell r="AC1788">
            <v>0</v>
          </cell>
          <cell r="AD1788">
            <v>0</v>
          </cell>
          <cell r="AE1788">
            <v>0</v>
          </cell>
          <cell r="AF1788">
            <v>0</v>
          </cell>
          <cell r="AG1788">
            <v>0</v>
          </cell>
          <cell r="AH1788">
            <v>0</v>
          </cell>
        </row>
        <row r="1789">
          <cell r="V1789">
            <v>-182.11</v>
          </cell>
          <cell r="W1789">
            <v>-182.11</v>
          </cell>
          <cell r="X1789">
            <v>-182.11</v>
          </cell>
          <cell r="Y1789">
            <v>-182.11</v>
          </cell>
          <cell r="Z1789">
            <v>-182.11</v>
          </cell>
          <cell r="AA1789">
            <v>-182.12</v>
          </cell>
          <cell r="AB1789">
            <v>-182.12</v>
          </cell>
          <cell r="AC1789">
            <v>-182.12</v>
          </cell>
          <cell r="AD1789">
            <v>-182.12</v>
          </cell>
          <cell r="AE1789">
            <v>-182.12</v>
          </cell>
          <cell r="AF1789">
            <v>-182.12</v>
          </cell>
          <cell r="AG1789">
            <v>-182.2</v>
          </cell>
          <cell r="AH1789">
            <v>-2185.4699999999993</v>
          </cell>
        </row>
        <row r="1790">
          <cell r="V1790">
            <v>68.2</v>
          </cell>
          <cell r="W1790">
            <v>68.2</v>
          </cell>
          <cell r="X1790">
            <v>68.2</v>
          </cell>
          <cell r="Y1790">
            <v>68.2</v>
          </cell>
          <cell r="Z1790">
            <v>68.2</v>
          </cell>
          <cell r="AA1790">
            <v>68.2</v>
          </cell>
          <cell r="AB1790">
            <v>68.2</v>
          </cell>
          <cell r="AC1790">
            <v>68.2</v>
          </cell>
          <cell r="AD1790">
            <v>68.2</v>
          </cell>
          <cell r="AE1790">
            <v>68.2</v>
          </cell>
          <cell r="AF1790">
            <v>68.2</v>
          </cell>
          <cell r="AG1790">
            <v>68.2</v>
          </cell>
          <cell r="AH1790">
            <v>818.4000000000002</v>
          </cell>
        </row>
        <row r="1791">
          <cell r="V1791">
            <v>68.2</v>
          </cell>
          <cell r="W1791">
            <v>68.2</v>
          </cell>
          <cell r="X1791">
            <v>68.2</v>
          </cell>
          <cell r="Y1791">
            <v>68.2</v>
          </cell>
          <cell r="Z1791">
            <v>68.2</v>
          </cell>
          <cell r="AA1791">
            <v>68.2</v>
          </cell>
          <cell r="AB1791">
            <v>68.2</v>
          </cell>
          <cell r="AC1791">
            <v>68.2</v>
          </cell>
          <cell r="AD1791">
            <v>68.2</v>
          </cell>
          <cell r="AE1791">
            <v>68.2</v>
          </cell>
          <cell r="AF1791">
            <v>68.2</v>
          </cell>
          <cell r="AG1791">
            <v>68.2</v>
          </cell>
          <cell r="AH1791">
            <v>818.4000000000002</v>
          </cell>
        </row>
        <row r="1792">
          <cell r="V1792">
            <v>68.2</v>
          </cell>
          <cell r="W1792">
            <v>68.2</v>
          </cell>
          <cell r="X1792">
            <v>68.2</v>
          </cell>
          <cell r="Y1792">
            <v>68.2</v>
          </cell>
          <cell r="Z1792">
            <v>68.2</v>
          </cell>
          <cell r="AA1792">
            <v>68.2</v>
          </cell>
          <cell r="AB1792">
            <v>68.2</v>
          </cell>
          <cell r="AC1792">
            <v>68.2</v>
          </cell>
          <cell r="AD1792">
            <v>68.2</v>
          </cell>
          <cell r="AE1792">
            <v>68.2</v>
          </cell>
          <cell r="AF1792">
            <v>68.2</v>
          </cell>
          <cell r="AG1792">
            <v>68.2</v>
          </cell>
          <cell r="AH1792">
            <v>818.4000000000002</v>
          </cell>
        </row>
        <row r="1793">
          <cell r="V1793">
            <v>249.68333333333334</v>
          </cell>
          <cell r="W1793">
            <v>249.68333333333334</v>
          </cell>
          <cell r="X1793">
            <v>249.68333333333334</v>
          </cell>
          <cell r="Y1793">
            <v>249.68333333333334</v>
          </cell>
          <cell r="Z1793">
            <v>249.68333333333334</v>
          </cell>
          <cell r="AA1793">
            <v>249.68333333333334</v>
          </cell>
          <cell r="AB1793">
            <v>249.68333333333334</v>
          </cell>
          <cell r="AC1793">
            <v>249.68333333333334</v>
          </cell>
          <cell r="AD1793">
            <v>249.68333333333334</v>
          </cell>
          <cell r="AE1793">
            <v>249.68333333333334</v>
          </cell>
          <cell r="AF1793">
            <v>249.68333333333334</v>
          </cell>
          <cell r="AG1793">
            <v>249.68333333333334</v>
          </cell>
          <cell r="AH1793">
            <v>2996.2000000000003</v>
          </cell>
        </row>
        <row r="1794">
          <cell r="V1794">
            <v>24.166666666666668</v>
          </cell>
          <cell r="W1794">
            <v>24.166666666666668</v>
          </cell>
          <cell r="X1794">
            <v>24.166666666666668</v>
          </cell>
          <cell r="Y1794">
            <v>24.166666666666668</v>
          </cell>
          <cell r="Z1794">
            <v>24.166666666666668</v>
          </cell>
          <cell r="AA1794">
            <v>24.166666666666668</v>
          </cell>
          <cell r="AB1794">
            <v>24.166666666666668</v>
          </cell>
          <cell r="AC1794">
            <v>24.166666666666668</v>
          </cell>
          <cell r="AD1794">
            <v>24.166666666666668</v>
          </cell>
          <cell r="AE1794">
            <v>24.166666666666668</v>
          </cell>
          <cell r="AF1794">
            <v>24.166666666666668</v>
          </cell>
          <cell r="AG1794">
            <v>24.166666666666668</v>
          </cell>
          <cell r="AH1794">
            <v>290</v>
          </cell>
        </row>
        <row r="1795">
          <cell r="V1795">
            <v>12.08525</v>
          </cell>
          <cell r="W1795">
            <v>12.08525</v>
          </cell>
          <cell r="X1795">
            <v>12.08525</v>
          </cell>
          <cell r="Y1795">
            <v>12.08525</v>
          </cell>
          <cell r="Z1795">
            <v>12.08525</v>
          </cell>
          <cell r="AA1795">
            <v>12.08525</v>
          </cell>
          <cell r="AB1795">
            <v>12.08525</v>
          </cell>
          <cell r="AC1795">
            <v>12.08525</v>
          </cell>
          <cell r="AD1795">
            <v>12.08525</v>
          </cell>
          <cell r="AE1795">
            <v>12.08525</v>
          </cell>
          <cell r="AF1795">
            <v>12.08525</v>
          </cell>
          <cell r="AG1795">
            <v>12.08525</v>
          </cell>
          <cell r="AH1795">
            <v>145.023</v>
          </cell>
        </row>
        <row r="1796">
          <cell r="V1796">
            <v>9.0416666666666661</v>
          </cell>
          <cell r="W1796">
            <v>9.0416666666666661</v>
          </cell>
          <cell r="X1796">
            <v>9.0416666666666661</v>
          </cell>
          <cell r="Y1796">
            <v>9.0416666666666661</v>
          </cell>
          <cell r="Z1796">
            <v>9.0416666666666661</v>
          </cell>
          <cell r="AA1796">
            <v>9.0416666666666661</v>
          </cell>
          <cell r="AB1796">
            <v>9.0416666666666661</v>
          </cell>
          <cell r="AC1796">
            <v>9.0416666666666661</v>
          </cell>
          <cell r="AD1796">
            <v>9.0416666666666661</v>
          </cell>
          <cell r="AE1796">
            <v>9.0416666666666661</v>
          </cell>
          <cell r="AF1796">
            <v>9.0416666666666661</v>
          </cell>
          <cell r="AG1796">
            <v>9.0416666666666661</v>
          </cell>
          <cell r="AH1796">
            <v>108.50000000000001</v>
          </cell>
        </row>
        <row r="1797">
          <cell r="V1797">
            <v>15.769083333333333</v>
          </cell>
          <cell r="W1797">
            <v>15.769083333333333</v>
          </cell>
          <cell r="X1797">
            <v>15.769083333333333</v>
          </cell>
          <cell r="Y1797">
            <v>15.769083333333333</v>
          </cell>
          <cell r="Z1797">
            <v>15.769083333333333</v>
          </cell>
          <cell r="AA1797">
            <v>15.769083333333333</v>
          </cell>
          <cell r="AB1797">
            <v>15.769083333333333</v>
          </cell>
          <cell r="AC1797">
            <v>15.769083333333333</v>
          </cell>
          <cell r="AD1797">
            <v>15.769083333333333</v>
          </cell>
          <cell r="AE1797">
            <v>15.769083333333333</v>
          </cell>
          <cell r="AF1797">
            <v>15.769083333333333</v>
          </cell>
          <cell r="AG1797">
            <v>15.769083333333333</v>
          </cell>
          <cell r="AH1797">
            <v>189.22899999999996</v>
          </cell>
        </row>
        <row r="1798">
          <cell r="V1798">
            <v>3.6247500000000001</v>
          </cell>
          <cell r="W1798">
            <v>3.6247500000000001</v>
          </cell>
          <cell r="X1798">
            <v>3.6247500000000001</v>
          </cell>
          <cell r="Y1798">
            <v>3.6247500000000001</v>
          </cell>
          <cell r="Z1798">
            <v>3.6247500000000001</v>
          </cell>
          <cell r="AA1798">
            <v>3.6247500000000001</v>
          </cell>
          <cell r="AB1798">
            <v>3.6247500000000001</v>
          </cell>
          <cell r="AC1798">
            <v>3.6247500000000001</v>
          </cell>
          <cell r="AD1798">
            <v>3.6247500000000001</v>
          </cell>
          <cell r="AE1798">
            <v>3.6247500000000001</v>
          </cell>
          <cell r="AF1798">
            <v>3.6247500000000001</v>
          </cell>
          <cell r="AG1798">
            <v>3.6247500000000001</v>
          </cell>
          <cell r="AH1798">
            <v>43.496999999999993</v>
          </cell>
        </row>
        <row r="1799">
          <cell r="V1799">
            <v>1.6361666666666668</v>
          </cell>
          <cell r="W1799">
            <v>1.6361666666666668</v>
          </cell>
          <cell r="X1799">
            <v>1.6361666666666668</v>
          </cell>
          <cell r="Y1799">
            <v>1.6361666666666668</v>
          </cell>
          <cell r="Z1799">
            <v>1.6361666666666668</v>
          </cell>
          <cell r="AA1799">
            <v>1.6361666666666668</v>
          </cell>
          <cell r="AB1799">
            <v>1.6361666666666668</v>
          </cell>
          <cell r="AC1799">
            <v>1.6361666666666668</v>
          </cell>
          <cell r="AD1799">
            <v>1.6361666666666668</v>
          </cell>
          <cell r="AE1799">
            <v>1.6361666666666668</v>
          </cell>
          <cell r="AF1799">
            <v>1.6361666666666668</v>
          </cell>
          <cell r="AG1799">
            <v>1.6361666666666668</v>
          </cell>
          <cell r="AH1799">
            <v>19.634</v>
          </cell>
        </row>
        <row r="1800">
          <cell r="V1800">
            <v>39.166666666666664</v>
          </cell>
          <cell r="W1800">
            <v>39.166666666666664</v>
          </cell>
          <cell r="X1800">
            <v>39.166666666666664</v>
          </cell>
          <cell r="Y1800">
            <v>39.166666666666664</v>
          </cell>
          <cell r="Z1800">
            <v>39.166666666666664</v>
          </cell>
          <cell r="AA1800">
            <v>39.166666666666664</v>
          </cell>
          <cell r="AB1800">
            <v>39.166666666666664</v>
          </cell>
          <cell r="AC1800">
            <v>39.166666666666664</v>
          </cell>
          <cell r="AD1800">
            <v>39.166666666666664</v>
          </cell>
          <cell r="AE1800">
            <v>39.166666666666664</v>
          </cell>
          <cell r="AF1800">
            <v>39.166666666666664</v>
          </cell>
          <cell r="AG1800">
            <v>39.166666666666664</v>
          </cell>
          <cell r="AH1800">
            <v>470.00000000000006</v>
          </cell>
        </row>
        <row r="1801">
          <cell r="V1801">
            <v>218.09883333333335</v>
          </cell>
          <cell r="W1801">
            <v>218.09883333333335</v>
          </cell>
          <cell r="X1801">
            <v>218.09883333333335</v>
          </cell>
          <cell r="Y1801">
            <v>218.09883333333335</v>
          </cell>
          <cell r="Z1801">
            <v>218.09883333333335</v>
          </cell>
          <cell r="AA1801">
            <v>218.09883333333335</v>
          </cell>
          <cell r="AB1801">
            <v>218.09883333333335</v>
          </cell>
          <cell r="AC1801">
            <v>218.09883333333335</v>
          </cell>
          <cell r="AD1801">
            <v>218.09883333333335</v>
          </cell>
          <cell r="AE1801">
            <v>218.09883333333335</v>
          </cell>
          <cell r="AF1801">
            <v>218.09883333333335</v>
          </cell>
          <cell r="AG1801">
            <v>218.09883333333335</v>
          </cell>
          <cell r="AH1801">
            <v>2617.1860000000011</v>
          </cell>
        </row>
        <row r="1802">
          <cell r="V1802">
            <v>22.228000000000002</v>
          </cell>
          <cell r="W1802">
            <v>22.228000000000002</v>
          </cell>
          <cell r="X1802">
            <v>22.228000000000002</v>
          </cell>
          <cell r="Y1802">
            <v>22.228000000000002</v>
          </cell>
          <cell r="Z1802">
            <v>22.228000000000002</v>
          </cell>
          <cell r="AA1802">
            <v>22.228000000000002</v>
          </cell>
          <cell r="AB1802">
            <v>22.228000000000002</v>
          </cell>
          <cell r="AC1802">
            <v>22.228000000000002</v>
          </cell>
          <cell r="AD1802">
            <v>22.228000000000002</v>
          </cell>
          <cell r="AE1802">
            <v>22.228000000000002</v>
          </cell>
          <cell r="AF1802">
            <v>22.228000000000002</v>
          </cell>
          <cell r="AG1802">
            <v>22.228000000000002</v>
          </cell>
          <cell r="AH1802">
            <v>266.73600000000005</v>
          </cell>
        </row>
        <row r="1803">
          <cell r="V1803">
            <v>26.436083333333332</v>
          </cell>
          <cell r="W1803">
            <v>26.436083333333332</v>
          </cell>
          <cell r="X1803">
            <v>26.436083333333332</v>
          </cell>
          <cell r="Y1803">
            <v>26.436083333333332</v>
          </cell>
          <cell r="Z1803">
            <v>26.436083333333332</v>
          </cell>
          <cell r="AA1803">
            <v>26.436083333333332</v>
          </cell>
          <cell r="AB1803">
            <v>26.436083333333332</v>
          </cell>
          <cell r="AC1803">
            <v>26.436083333333332</v>
          </cell>
          <cell r="AD1803">
            <v>26.436083333333332</v>
          </cell>
          <cell r="AE1803">
            <v>26.436083333333332</v>
          </cell>
          <cell r="AF1803">
            <v>26.436083333333332</v>
          </cell>
          <cell r="AG1803">
            <v>26.436083333333332</v>
          </cell>
          <cell r="AH1803">
            <v>317.233</v>
          </cell>
        </row>
        <row r="1804">
          <cell r="V1804">
            <v>16.302083333333332</v>
          </cell>
          <cell r="W1804">
            <v>16.302083333333332</v>
          </cell>
          <cell r="X1804">
            <v>16.302083333333332</v>
          </cell>
          <cell r="Y1804">
            <v>16.302083333333332</v>
          </cell>
          <cell r="Z1804">
            <v>16.302083333333332</v>
          </cell>
          <cell r="AA1804">
            <v>16.302083333333332</v>
          </cell>
          <cell r="AB1804">
            <v>16.302083333333332</v>
          </cell>
          <cell r="AC1804">
            <v>16.302083333333332</v>
          </cell>
          <cell r="AD1804">
            <v>16.302083333333332</v>
          </cell>
          <cell r="AE1804">
            <v>16.302083333333332</v>
          </cell>
          <cell r="AF1804">
            <v>16.302083333333332</v>
          </cell>
          <cell r="AG1804">
            <v>16.302083333333332</v>
          </cell>
          <cell r="AH1804">
            <v>195.62500000000003</v>
          </cell>
        </row>
        <row r="1805">
          <cell r="V1805">
            <v>94.154749999999993</v>
          </cell>
          <cell r="W1805">
            <v>94.154749999999993</v>
          </cell>
          <cell r="X1805">
            <v>94.154749999999993</v>
          </cell>
          <cell r="Y1805">
            <v>94.154749999999993</v>
          </cell>
          <cell r="Z1805">
            <v>94.154749999999993</v>
          </cell>
          <cell r="AA1805">
            <v>94.154749999999993</v>
          </cell>
          <cell r="AB1805">
            <v>94.154749999999993</v>
          </cell>
          <cell r="AC1805">
            <v>94.154749999999993</v>
          </cell>
          <cell r="AD1805">
            <v>94.154749999999993</v>
          </cell>
          <cell r="AE1805">
            <v>94.154749999999993</v>
          </cell>
          <cell r="AF1805">
            <v>94.154749999999993</v>
          </cell>
          <cell r="AG1805">
            <v>94.154749999999993</v>
          </cell>
          <cell r="AH1805">
            <v>1129.857</v>
          </cell>
        </row>
        <row r="1806">
          <cell r="V1806">
            <v>1.7899166666666666</v>
          </cell>
          <cell r="W1806">
            <v>1.7899166666666666</v>
          </cell>
          <cell r="X1806">
            <v>1.7899166666666666</v>
          </cell>
          <cell r="Y1806">
            <v>1.7899166666666666</v>
          </cell>
          <cell r="Z1806">
            <v>1.7899166666666666</v>
          </cell>
          <cell r="AA1806">
            <v>1.7899166666666666</v>
          </cell>
          <cell r="AB1806">
            <v>1.7899166666666666</v>
          </cell>
          <cell r="AC1806">
            <v>1.7899166666666666</v>
          </cell>
          <cell r="AD1806">
            <v>1.7899166666666666</v>
          </cell>
          <cell r="AE1806">
            <v>1.7899166666666666</v>
          </cell>
          <cell r="AF1806">
            <v>1.7899166666666666</v>
          </cell>
          <cell r="AG1806">
            <v>1.7899166666666666</v>
          </cell>
          <cell r="AH1806">
            <v>21.478999999999999</v>
          </cell>
        </row>
        <row r="1807">
          <cell r="V1807">
            <v>8.9690833333333337</v>
          </cell>
          <cell r="W1807">
            <v>8.9690833333333337</v>
          </cell>
          <cell r="X1807">
            <v>8.9690833333333337</v>
          </cell>
          <cell r="Y1807">
            <v>8.9690833333333337</v>
          </cell>
          <cell r="Z1807">
            <v>8.9690833333333337</v>
          </cell>
          <cell r="AA1807">
            <v>8.9690833333333337</v>
          </cell>
          <cell r="AB1807">
            <v>8.9690833333333337</v>
          </cell>
          <cell r="AC1807">
            <v>8.9690833333333337</v>
          </cell>
          <cell r="AD1807">
            <v>8.9690833333333337</v>
          </cell>
          <cell r="AE1807">
            <v>8.9690833333333337</v>
          </cell>
          <cell r="AF1807">
            <v>8.9690833333333337</v>
          </cell>
          <cell r="AG1807">
            <v>8.9690833333333337</v>
          </cell>
          <cell r="AH1807">
            <v>107.62899999999998</v>
          </cell>
        </row>
        <row r="1808">
          <cell r="V1808">
            <v>4.9037500000000005</v>
          </cell>
          <cell r="W1808">
            <v>4.9037500000000005</v>
          </cell>
          <cell r="X1808">
            <v>4.9037500000000005</v>
          </cell>
          <cell r="Y1808">
            <v>4.9037500000000005</v>
          </cell>
          <cell r="Z1808">
            <v>4.9037500000000005</v>
          </cell>
          <cell r="AA1808">
            <v>4.9037500000000005</v>
          </cell>
          <cell r="AB1808">
            <v>4.9037500000000005</v>
          </cell>
          <cell r="AC1808">
            <v>4.9037500000000005</v>
          </cell>
          <cell r="AD1808">
            <v>4.9037500000000005</v>
          </cell>
          <cell r="AE1808">
            <v>4.9037500000000005</v>
          </cell>
          <cell r="AF1808">
            <v>4.9037500000000005</v>
          </cell>
          <cell r="AG1808">
            <v>4.9037500000000005</v>
          </cell>
          <cell r="AH1808">
            <v>58.84500000000002</v>
          </cell>
        </row>
        <row r="1809">
          <cell r="AH1809">
            <v>0</v>
          </cell>
        </row>
        <row r="1810">
          <cell r="V1810">
            <v>34.466666666666669</v>
          </cell>
          <cell r="W1810">
            <v>34.466666666666669</v>
          </cell>
          <cell r="X1810">
            <v>34.466666666666669</v>
          </cell>
          <cell r="Y1810">
            <v>34.466666666666669</v>
          </cell>
          <cell r="Z1810">
            <v>34.466666666666669</v>
          </cell>
          <cell r="AA1810">
            <v>34.466666666666669</v>
          </cell>
          <cell r="AB1810">
            <v>34.466666666666669</v>
          </cell>
          <cell r="AC1810">
            <v>34.466666666666669</v>
          </cell>
          <cell r="AD1810">
            <v>34.466666666666669</v>
          </cell>
          <cell r="AE1810">
            <v>34.466666666666669</v>
          </cell>
          <cell r="AF1810">
            <v>34.466666666666669</v>
          </cell>
          <cell r="AG1810">
            <v>34.466666666666669</v>
          </cell>
          <cell r="AH1810">
            <v>413.60000000000014</v>
          </cell>
        </row>
        <row r="1811">
          <cell r="V1811">
            <v>82.5</v>
          </cell>
          <cell r="W1811">
            <v>82.5</v>
          </cell>
          <cell r="X1811">
            <v>82.5</v>
          </cell>
          <cell r="Y1811">
            <v>82.5</v>
          </cell>
          <cell r="Z1811">
            <v>82.5</v>
          </cell>
          <cell r="AA1811">
            <v>82.5</v>
          </cell>
          <cell r="AB1811">
            <v>82.5</v>
          </cell>
          <cell r="AC1811">
            <v>82.5</v>
          </cell>
          <cell r="AD1811">
            <v>82.5</v>
          </cell>
          <cell r="AE1811">
            <v>82.5</v>
          </cell>
          <cell r="AF1811">
            <v>82.5</v>
          </cell>
          <cell r="AG1811">
            <v>82.5</v>
          </cell>
          <cell r="AH1811">
            <v>990</v>
          </cell>
        </row>
        <row r="1812">
          <cell r="V1812">
            <v>358.96960000000001</v>
          </cell>
          <cell r="W1812">
            <v>358.96960000000001</v>
          </cell>
          <cell r="X1812">
            <v>358.96960000000001</v>
          </cell>
          <cell r="Y1812">
            <v>358.96960000000001</v>
          </cell>
          <cell r="Z1812">
            <v>358.96960000000001</v>
          </cell>
          <cell r="AA1812">
            <v>358.96960000000001</v>
          </cell>
          <cell r="AB1812">
            <v>358.96960000000001</v>
          </cell>
          <cell r="AC1812">
            <v>358.96960000000001</v>
          </cell>
          <cell r="AD1812">
            <v>358.96960000000001</v>
          </cell>
          <cell r="AE1812">
            <v>358.96960000000001</v>
          </cell>
          <cell r="AF1812">
            <v>358.96960000000001</v>
          </cell>
          <cell r="AG1812">
            <v>358.96960000000001</v>
          </cell>
          <cell r="AH1812">
            <v>4307.6351999999997</v>
          </cell>
        </row>
        <row r="1813">
          <cell r="V1813">
            <v>288.36449999999996</v>
          </cell>
          <cell r="W1813">
            <v>288.36449999999996</v>
          </cell>
          <cell r="X1813">
            <v>288.36449999999996</v>
          </cell>
          <cell r="Y1813">
            <v>288.36449999999996</v>
          </cell>
          <cell r="Z1813">
            <v>288.36449999999996</v>
          </cell>
          <cell r="AA1813">
            <v>288.36449999999996</v>
          </cell>
          <cell r="AB1813">
            <v>288.36449999999996</v>
          </cell>
          <cell r="AC1813">
            <v>288.36449999999996</v>
          </cell>
          <cell r="AD1813">
            <v>288.36449999999996</v>
          </cell>
          <cell r="AE1813">
            <v>288.36449999999996</v>
          </cell>
          <cell r="AF1813">
            <v>288.36449999999996</v>
          </cell>
          <cell r="AG1813">
            <v>288.36449999999996</v>
          </cell>
          <cell r="AH1813">
            <v>3460.3740000000003</v>
          </cell>
        </row>
        <row r="1818">
          <cell r="V1818">
            <v>3042.0446000000006</v>
          </cell>
          <cell r="W1818">
            <v>3532.5645999999997</v>
          </cell>
          <cell r="X1818">
            <v>3532.5645999999997</v>
          </cell>
          <cell r="Y1818">
            <v>3532.5645999999997</v>
          </cell>
          <cell r="Z1818">
            <v>3532.5645999999997</v>
          </cell>
          <cell r="AA1818">
            <v>3532.5545999999999</v>
          </cell>
          <cell r="AB1818">
            <v>3532.5545999999999</v>
          </cell>
          <cell r="AC1818">
            <v>3532.5545999999999</v>
          </cell>
          <cell r="AD1818">
            <v>3532.5545999999999</v>
          </cell>
          <cell r="AE1818">
            <v>3532.5545999999999</v>
          </cell>
          <cell r="AF1818">
            <v>3532.5545999999999</v>
          </cell>
          <cell r="AG1818">
            <v>3532.4746</v>
          </cell>
          <cell r="AH1818">
            <v>41900.105200000005</v>
          </cell>
        </row>
        <row r="1819">
          <cell r="V1819">
            <v>16453.687637500014</v>
          </cell>
          <cell r="W1819">
            <v>17735.414804166678</v>
          </cell>
          <cell r="X1819">
            <v>17735.414804166678</v>
          </cell>
          <cell r="Y1819">
            <v>17735.414804166678</v>
          </cell>
          <cell r="Z1819">
            <v>17742.959574666678</v>
          </cell>
          <cell r="AA1819">
            <v>17909.782949666678</v>
          </cell>
          <cell r="AB1819">
            <v>17909.782949666678</v>
          </cell>
          <cell r="AC1819">
            <v>17909.782949666678</v>
          </cell>
          <cell r="AD1819">
            <v>17909.782949666678</v>
          </cell>
          <cell r="AE1819">
            <v>17909.782949666678</v>
          </cell>
          <cell r="AF1819">
            <v>17909.782949666678</v>
          </cell>
          <cell r="AG1819">
            <v>17909.702949666676</v>
          </cell>
          <cell r="AH1819">
            <v>212771.29227233329</v>
          </cell>
        </row>
        <row r="1825">
          <cell r="V1825">
            <v>4.245215070400743</v>
          </cell>
          <cell r="W1825">
            <v>4.245215070400743</v>
          </cell>
          <cell r="X1825">
            <v>4.245215070400743</v>
          </cell>
          <cell r="Y1825">
            <v>4.245215070400743</v>
          </cell>
          <cell r="Z1825">
            <v>4.245215070400743</v>
          </cell>
          <cell r="AA1825">
            <v>4.245215070400743</v>
          </cell>
          <cell r="AB1825">
            <v>4.245215070400743</v>
          </cell>
          <cell r="AC1825">
            <v>4.245215070400743</v>
          </cell>
          <cell r="AD1825">
            <v>4.245215070400743</v>
          </cell>
          <cell r="AE1825">
            <v>4.245215070400743</v>
          </cell>
          <cell r="AF1825">
            <v>4.245215070400743</v>
          </cell>
          <cell r="AG1825">
            <v>4.245215070400743</v>
          </cell>
          <cell r="AH1825">
            <v>50.94258084480893</v>
          </cell>
        </row>
        <row r="1826">
          <cell r="V1826">
            <v>4.5717700758161843</v>
          </cell>
          <cell r="W1826">
            <v>4.5717700758161843</v>
          </cell>
          <cell r="X1826">
            <v>4.5717700758161843</v>
          </cell>
          <cell r="Y1826">
            <v>4.5717700758161843</v>
          </cell>
          <cell r="Z1826">
            <v>4.5717700758161843</v>
          </cell>
          <cell r="AA1826">
            <v>4.5717700758161843</v>
          </cell>
          <cell r="AB1826">
            <v>4.5717700758161843</v>
          </cell>
          <cell r="AC1826">
            <v>4.5717700758161843</v>
          </cell>
          <cell r="AD1826">
            <v>4.5717700758161843</v>
          </cell>
          <cell r="AE1826">
            <v>4.5717700758161843</v>
          </cell>
          <cell r="AF1826">
            <v>4.5717700758161843</v>
          </cell>
          <cell r="AG1826">
            <v>4.5717700758161843</v>
          </cell>
          <cell r="AH1826">
            <v>54.861240909794198</v>
          </cell>
        </row>
        <row r="1827">
          <cell r="V1827">
            <v>6.6943776110165549</v>
          </cell>
          <cell r="W1827">
            <v>6.6943776110165549</v>
          </cell>
          <cell r="X1827">
            <v>6.6943776110165549</v>
          </cell>
          <cell r="Y1827">
            <v>6.6943776110165549</v>
          </cell>
          <cell r="Z1827">
            <v>6.6943776110165549</v>
          </cell>
          <cell r="AA1827">
            <v>6.6943776110165549</v>
          </cell>
          <cell r="AB1827">
            <v>6.6943776110165549</v>
          </cell>
          <cell r="AC1827">
            <v>6.6943776110165549</v>
          </cell>
          <cell r="AD1827">
            <v>6.6943776110165549</v>
          </cell>
          <cell r="AE1827">
            <v>6.6943776110165549</v>
          </cell>
          <cell r="AF1827">
            <v>6.6943776110165549</v>
          </cell>
          <cell r="AG1827">
            <v>6.6943776110165549</v>
          </cell>
          <cell r="AH1827">
            <v>80.332531332198641</v>
          </cell>
        </row>
        <row r="1828">
          <cell r="V1828">
            <v>2.3675237892619525</v>
          </cell>
          <cell r="W1828">
            <v>2.3675237892619525</v>
          </cell>
          <cell r="X1828">
            <v>2.3675237892619525</v>
          </cell>
          <cell r="Y1828">
            <v>2.3675237892619525</v>
          </cell>
          <cell r="Z1828">
            <v>2.3675237892619525</v>
          </cell>
          <cell r="AA1828">
            <v>2.3675237892619525</v>
          </cell>
          <cell r="AB1828">
            <v>2.3675237892619525</v>
          </cell>
          <cell r="AC1828">
            <v>2.3675237892619525</v>
          </cell>
          <cell r="AD1828">
            <v>2.3675237892619525</v>
          </cell>
          <cell r="AE1828">
            <v>2.3675237892619525</v>
          </cell>
          <cell r="AF1828">
            <v>2.3675237892619525</v>
          </cell>
          <cell r="AG1828">
            <v>2.3675237892619525</v>
          </cell>
          <cell r="AH1828">
            <v>28.410285471143428</v>
          </cell>
        </row>
        <row r="1829">
          <cell r="V1829">
            <v>9.3884564056939492</v>
          </cell>
          <cell r="W1829">
            <v>9.3884564056939492</v>
          </cell>
          <cell r="X1829">
            <v>9.3884564056939492</v>
          </cell>
          <cell r="Y1829">
            <v>9.3884564056939492</v>
          </cell>
          <cell r="Z1829">
            <v>9.3884564056939492</v>
          </cell>
          <cell r="AA1829">
            <v>9.3884564056939492</v>
          </cell>
          <cell r="AB1829">
            <v>9.3884564056939492</v>
          </cell>
          <cell r="AC1829">
            <v>9.3884564056939492</v>
          </cell>
          <cell r="AD1829">
            <v>9.3884564056939492</v>
          </cell>
          <cell r="AE1829">
            <v>9.3884564056939492</v>
          </cell>
          <cell r="AF1829">
            <v>9.3884564056939492</v>
          </cell>
          <cell r="AG1829">
            <v>9.3884564056939492</v>
          </cell>
          <cell r="AH1829">
            <v>112.66147686832737</v>
          </cell>
        </row>
        <row r="1830">
          <cell r="V1830">
            <v>32.573861790190314</v>
          </cell>
          <cell r="W1830">
            <v>32.573861790190314</v>
          </cell>
          <cell r="X1830">
            <v>32.573861790190314</v>
          </cell>
          <cell r="Y1830">
            <v>32.573861790190314</v>
          </cell>
          <cell r="Z1830">
            <v>32.573861790190314</v>
          </cell>
          <cell r="AA1830">
            <v>32.573861790190314</v>
          </cell>
          <cell r="AB1830">
            <v>32.573861790190314</v>
          </cell>
          <cell r="AC1830">
            <v>32.573861790190314</v>
          </cell>
          <cell r="AD1830">
            <v>32.573861790190314</v>
          </cell>
          <cell r="AE1830">
            <v>32.573861790190314</v>
          </cell>
          <cell r="AF1830">
            <v>32.573861790190314</v>
          </cell>
          <cell r="AG1830">
            <v>32.573861790190314</v>
          </cell>
          <cell r="AH1830">
            <v>390.88634148228385</v>
          </cell>
        </row>
        <row r="1831">
          <cell r="V1831">
            <v>149.80710873433389</v>
          </cell>
          <cell r="W1831">
            <v>149.80710873433389</v>
          </cell>
          <cell r="X1831">
            <v>149.80710873433389</v>
          </cell>
          <cell r="Y1831">
            <v>149.80710873433389</v>
          </cell>
          <cell r="Z1831">
            <v>149.80710873433389</v>
          </cell>
          <cell r="AA1831">
            <v>149.80710873433389</v>
          </cell>
          <cell r="AB1831">
            <v>149.80710873433389</v>
          </cell>
          <cell r="AC1831">
            <v>149.80710873433389</v>
          </cell>
          <cell r="AD1831">
            <v>149.80710873433389</v>
          </cell>
          <cell r="AE1831">
            <v>149.80710873433389</v>
          </cell>
          <cell r="AF1831">
            <v>149.80710873433389</v>
          </cell>
          <cell r="AG1831">
            <v>149.80710873433389</v>
          </cell>
          <cell r="AH1831">
            <v>1797.6853048120072</v>
          </cell>
        </row>
        <row r="1832">
          <cell r="V1832">
            <v>99.517637900355865</v>
          </cell>
          <cell r="W1832">
            <v>99.517637900355865</v>
          </cell>
          <cell r="X1832">
            <v>99.517637900355865</v>
          </cell>
          <cell r="Y1832">
            <v>99.517637900355865</v>
          </cell>
          <cell r="Z1832">
            <v>99.517637900355865</v>
          </cell>
          <cell r="AA1832">
            <v>99.517637900355865</v>
          </cell>
          <cell r="AB1832">
            <v>99.517637900355865</v>
          </cell>
          <cell r="AC1832">
            <v>99.517637900355865</v>
          </cell>
          <cell r="AD1832">
            <v>99.517637900355865</v>
          </cell>
          <cell r="AE1832">
            <v>99.517637900355865</v>
          </cell>
          <cell r="AF1832">
            <v>99.517637900355865</v>
          </cell>
          <cell r="AG1832">
            <v>99.517637900355865</v>
          </cell>
          <cell r="AH1832">
            <v>1194.2116548042704</v>
          </cell>
        </row>
        <row r="1833">
          <cell r="V1833">
            <v>2.4491625406158128</v>
          </cell>
          <cell r="W1833">
            <v>2.4491625406158128</v>
          </cell>
          <cell r="X1833">
            <v>2.4491625406158128</v>
          </cell>
          <cell r="Y1833">
            <v>2.4491625406158128</v>
          </cell>
          <cell r="Z1833">
            <v>2.4491625406158128</v>
          </cell>
          <cell r="AA1833">
            <v>2.4491625406158128</v>
          </cell>
          <cell r="AB1833">
            <v>2.4491625406158128</v>
          </cell>
          <cell r="AC1833">
            <v>2.4491625406158128</v>
          </cell>
          <cell r="AD1833">
            <v>2.4491625406158128</v>
          </cell>
          <cell r="AE1833">
            <v>2.4491625406158128</v>
          </cell>
          <cell r="AF1833">
            <v>2.4491625406158128</v>
          </cell>
          <cell r="AG1833">
            <v>2.4491625406158128</v>
          </cell>
          <cell r="AH1833">
            <v>29.389950487389754</v>
          </cell>
        </row>
        <row r="1834">
          <cell r="V1834">
            <v>1087.5914455361287</v>
          </cell>
          <cell r="W1834">
            <v>1087.5914455361287</v>
          </cell>
          <cell r="X1834">
            <v>1087.5914455361287</v>
          </cell>
          <cell r="Y1834">
            <v>1087.5914455361287</v>
          </cell>
          <cell r="Z1834">
            <v>1087.5914455361287</v>
          </cell>
          <cell r="AA1834">
            <v>1087.5914455361287</v>
          </cell>
          <cell r="AB1834">
            <v>1087.5914455361287</v>
          </cell>
          <cell r="AC1834">
            <v>1087.5914455361287</v>
          </cell>
          <cell r="AD1834">
            <v>1087.5914455361287</v>
          </cell>
          <cell r="AE1834">
            <v>1087.5914455361287</v>
          </cell>
          <cell r="AF1834">
            <v>1087.5914455361287</v>
          </cell>
          <cell r="AG1834">
            <v>1087.5914455361287</v>
          </cell>
          <cell r="AH1834">
            <v>13051.097346433546</v>
          </cell>
        </row>
        <row r="1835">
          <cell r="V1835">
            <v>1087.5914455361287</v>
          </cell>
          <cell r="W1835">
            <v>1087.5914455361287</v>
          </cell>
          <cell r="X1835">
            <v>1087.5914455361287</v>
          </cell>
          <cell r="Y1835">
            <v>1087.5914455361287</v>
          </cell>
          <cell r="Z1835">
            <v>1087.5914455361287</v>
          </cell>
          <cell r="AA1835">
            <v>1087.5914455361287</v>
          </cell>
          <cell r="AB1835">
            <v>1087.5914455361287</v>
          </cell>
          <cell r="AC1835">
            <v>1087.5914455361287</v>
          </cell>
          <cell r="AD1835">
            <v>1087.5914455361287</v>
          </cell>
          <cell r="AE1835">
            <v>1087.5914455361287</v>
          </cell>
          <cell r="AF1835">
            <v>1087.5914455361287</v>
          </cell>
          <cell r="AG1835">
            <v>1087.5914455361287</v>
          </cell>
          <cell r="AH1835">
            <v>13051.097346433546</v>
          </cell>
        </row>
        <row r="1836">
          <cell r="V1836">
            <v>3016.3069462710819</v>
          </cell>
          <cell r="W1836">
            <v>3016.3069462710819</v>
          </cell>
          <cell r="X1836">
            <v>3016.3069462710819</v>
          </cell>
          <cell r="Y1836">
            <v>3016.3069462710819</v>
          </cell>
          <cell r="Z1836">
            <v>3016.3069462710819</v>
          </cell>
          <cell r="AA1836">
            <v>3016.3069462710819</v>
          </cell>
          <cell r="AB1836">
            <v>3016.3069462710819</v>
          </cell>
          <cell r="AC1836">
            <v>3016.3069462710819</v>
          </cell>
          <cell r="AD1836">
            <v>3016.3069462710819</v>
          </cell>
          <cell r="AE1836">
            <v>3016.3069462710819</v>
          </cell>
          <cell r="AF1836">
            <v>3016.3069462710819</v>
          </cell>
          <cell r="AG1836">
            <v>3016.3069462710819</v>
          </cell>
          <cell r="AH1836">
            <v>36195.683355252979</v>
          </cell>
        </row>
        <row r="1837">
          <cell r="V1837">
            <v>719.15576067615655</v>
          </cell>
          <cell r="W1837">
            <v>719.15576067615655</v>
          </cell>
          <cell r="X1837">
            <v>719.15576067615655</v>
          </cell>
          <cell r="Y1837">
            <v>719.15576067615655</v>
          </cell>
          <cell r="Z1837">
            <v>719.15576067615655</v>
          </cell>
          <cell r="AA1837">
            <v>719.15576067615655</v>
          </cell>
          <cell r="AB1837">
            <v>719.15576067615655</v>
          </cell>
          <cell r="AC1837">
            <v>719.15576067615655</v>
          </cell>
          <cell r="AD1837">
            <v>719.15576067615655</v>
          </cell>
          <cell r="AE1837">
            <v>719.15576067615655</v>
          </cell>
          <cell r="AF1837">
            <v>719.15576067615655</v>
          </cell>
          <cell r="AG1837">
            <v>719.15576067615655</v>
          </cell>
          <cell r="AH1837">
            <v>8629.8691281138763</v>
          </cell>
        </row>
        <row r="1838">
          <cell r="V1838">
            <v>44.084925731084631</v>
          </cell>
          <cell r="W1838">
            <v>44.084925731084631</v>
          </cell>
          <cell r="X1838">
            <v>44.084925731084631</v>
          </cell>
          <cell r="Y1838">
            <v>44.084925731084631</v>
          </cell>
          <cell r="Z1838">
            <v>44.084925731084631</v>
          </cell>
          <cell r="AA1838">
            <v>44.084925731084631</v>
          </cell>
          <cell r="AB1838">
            <v>44.084925731084631</v>
          </cell>
          <cell r="AC1838">
            <v>44.084925731084631</v>
          </cell>
          <cell r="AD1838">
            <v>44.084925731084631</v>
          </cell>
          <cell r="AE1838">
            <v>44.084925731084631</v>
          </cell>
          <cell r="AF1838">
            <v>44.084925731084631</v>
          </cell>
          <cell r="AG1838">
            <v>44.084925731084631</v>
          </cell>
          <cell r="AH1838">
            <v>529.01910877301555</v>
          </cell>
        </row>
        <row r="1839">
          <cell r="V1839">
            <v>19.593300324926503</v>
          </cell>
          <cell r="W1839">
            <v>19.593300324926503</v>
          </cell>
          <cell r="X1839">
            <v>19.593300324926503</v>
          </cell>
          <cell r="Y1839">
            <v>19.593300324926503</v>
          </cell>
          <cell r="Z1839">
            <v>19.593300324926503</v>
          </cell>
          <cell r="AA1839">
            <v>19.593300324926503</v>
          </cell>
          <cell r="AB1839">
            <v>19.593300324926503</v>
          </cell>
          <cell r="AC1839">
            <v>19.593300324926503</v>
          </cell>
          <cell r="AD1839">
            <v>19.593300324926503</v>
          </cell>
          <cell r="AE1839">
            <v>19.593300324926503</v>
          </cell>
          <cell r="AF1839">
            <v>19.593300324926503</v>
          </cell>
          <cell r="AG1839">
            <v>19.593300324926503</v>
          </cell>
          <cell r="AH1839">
            <v>235.11960389911803</v>
          </cell>
        </row>
        <row r="1840">
          <cell r="V1840">
            <v>3.5921050595698594</v>
          </cell>
          <cell r="W1840">
            <v>3.5921050595698594</v>
          </cell>
          <cell r="X1840">
            <v>3.5921050595698594</v>
          </cell>
          <cell r="Y1840">
            <v>3.5921050595698594</v>
          </cell>
          <cell r="Z1840">
            <v>3.5921050595698594</v>
          </cell>
          <cell r="AA1840">
            <v>3.5921050595698594</v>
          </cell>
          <cell r="AB1840">
            <v>3.5921050595698594</v>
          </cell>
          <cell r="AC1840">
            <v>3.5921050595698594</v>
          </cell>
          <cell r="AD1840">
            <v>3.5921050595698594</v>
          </cell>
          <cell r="AE1840">
            <v>3.5921050595698594</v>
          </cell>
          <cell r="AF1840">
            <v>3.5921050595698594</v>
          </cell>
          <cell r="AG1840">
            <v>3.5921050595698594</v>
          </cell>
          <cell r="AH1840">
            <v>43.105260714838316</v>
          </cell>
        </row>
        <row r="1841">
          <cell r="V1841">
            <v>6.5311001083088351</v>
          </cell>
          <cell r="W1841">
            <v>6.5311001083088351</v>
          </cell>
          <cell r="X1841">
            <v>6.5311001083088351</v>
          </cell>
          <cell r="Y1841">
            <v>6.5311001083088351</v>
          </cell>
          <cell r="Z1841">
            <v>6.5311001083088351</v>
          </cell>
          <cell r="AA1841">
            <v>6.5311001083088351</v>
          </cell>
          <cell r="AB1841">
            <v>6.5311001083088351</v>
          </cell>
          <cell r="AC1841">
            <v>6.5311001083088351</v>
          </cell>
          <cell r="AD1841">
            <v>6.5311001083088351</v>
          </cell>
          <cell r="AE1841">
            <v>6.5311001083088351</v>
          </cell>
          <cell r="AF1841">
            <v>6.5311001083088351</v>
          </cell>
          <cell r="AG1841">
            <v>6.5311001083088351</v>
          </cell>
          <cell r="AH1841">
            <v>78.373201299706025</v>
          </cell>
        </row>
        <row r="1842">
          <cell r="V1842">
            <v>3.0206338000928361</v>
          </cell>
          <cell r="W1842">
            <v>3.0206338000928361</v>
          </cell>
          <cell r="X1842">
            <v>3.0206338000928361</v>
          </cell>
          <cell r="Y1842">
            <v>3.0206338000928361</v>
          </cell>
          <cell r="Z1842">
            <v>3.0206338000928361</v>
          </cell>
          <cell r="AA1842">
            <v>3.0206338000928361</v>
          </cell>
          <cell r="AB1842">
            <v>3.0206338000928361</v>
          </cell>
          <cell r="AC1842">
            <v>3.0206338000928361</v>
          </cell>
          <cell r="AD1842">
            <v>3.0206338000928361</v>
          </cell>
          <cell r="AE1842">
            <v>3.0206338000928361</v>
          </cell>
          <cell r="AF1842">
            <v>3.0206338000928361</v>
          </cell>
          <cell r="AG1842">
            <v>3.0206338000928361</v>
          </cell>
          <cell r="AH1842">
            <v>36.247605601114032</v>
          </cell>
        </row>
        <row r="1843">
          <cell r="V1843">
            <v>3.4288275568621382</v>
          </cell>
          <cell r="W1843">
            <v>3.4288275568621382</v>
          </cell>
          <cell r="X1843">
            <v>3.4288275568621382</v>
          </cell>
          <cell r="Y1843">
            <v>3.4288275568621382</v>
          </cell>
          <cell r="Z1843">
            <v>3.4288275568621382</v>
          </cell>
          <cell r="AA1843">
            <v>3.4288275568621382</v>
          </cell>
          <cell r="AB1843">
            <v>3.4288275568621382</v>
          </cell>
          <cell r="AC1843">
            <v>3.4288275568621382</v>
          </cell>
          <cell r="AD1843">
            <v>3.4288275568621382</v>
          </cell>
          <cell r="AE1843">
            <v>3.4288275568621382</v>
          </cell>
          <cell r="AF1843">
            <v>3.4288275568621382</v>
          </cell>
          <cell r="AG1843">
            <v>3.4288275568621382</v>
          </cell>
          <cell r="AH1843">
            <v>41.145930682345657</v>
          </cell>
        </row>
        <row r="1844">
          <cell r="V1844">
            <v>61.229063515395325</v>
          </cell>
          <cell r="W1844">
            <v>61.229063515395325</v>
          </cell>
          <cell r="X1844">
            <v>61.229063515395325</v>
          </cell>
          <cell r="Y1844">
            <v>61.229063515395325</v>
          </cell>
          <cell r="Z1844">
            <v>61.229063515395325</v>
          </cell>
          <cell r="AA1844">
            <v>61.229063515395325</v>
          </cell>
          <cell r="AB1844">
            <v>61.229063515395325</v>
          </cell>
          <cell r="AC1844">
            <v>61.229063515395325</v>
          </cell>
          <cell r="AD1844">
            <v>61.229063515395325</v>
          </cell>
          <cell r="AE1844">
            <v>61.229063515395325</v>
          </cell>
          <cell r="AF1844">
            <v>61.229063515395325</v>
          </cell>
          <cell r="AG1844">
            <v>61.229063515395325</v>
          </cell>
          <cell r="AH1844">
            <v>734.74876218474367</v>
          </cell>
        </row>
        <row r="1845">
          <cell r="V1845">
            <v>31.267641768528549</v>
          </cell>
          <cell r="W1845">
            <v>31.267641768528549</v>
          </cell>
          <cell r="X1845">
            <v>31.267641768528549</v>
          </cell>
          <cell r="Y1845">
            <v>31.267641768528549</v>
          </cell>
          <cell r="Z1845">
            <v>31.267641768528549</v>
          </cell>
          <cell r="AA1845">
            <v>31.267641768528549</v>
          </cell>
          <cell r="AB1845">
            <v>31.267641768528549</v>
          </cell>
          <cell r="AC1845">
            <v>31.267641768528549</v>
          </cell>
          <cell r="AD1845">
            <v>31.267641768528549</v>
          </cell>
          <cell r="AE1845">
            <v>31.267641768528549</v>
          </cell>
          <cell r="AF1845">
            <v>31.267641768528549</v>
          </cell>
          <cell r="AG1845">
            <v>31.267641768528549</v>
          </cell>
          <cell r="AH1845">
            <v>375.2117012223427</v>
          </cell>
        </row>
        <row r="1846">
          <cell r="V1846">
            <v>11.021231432771158</v>
          </cell>
          <cell r="W1846">
            <v>11.021231432771158</v>
          </cell>
          <cell r="X1846">
            <v>11.021231432771158</v>
          </cell>
          <cell r="Y1846">
            <v>11.021231432771158</v>
          </cell>
          <cell r="Z1846">
            <v>11.021231432771158</v>
          </cell>
          <cell r="AA1846">
            <v>11.021231432771158</v>
          </cell>
          <cell r="AB1846">
            <v>11.021231432771158</v>
          </cell>
          <cell r="AC1846">
            <v>11.021231432771158</v>
          </cell>
          <cell r="AD1846">
            <v>11.021231432771158</v>
          </cell>
          <cell r="AE1846">
            <v>11.021231432771158</v>
          </cell>
          <cell r="AF1846">
            <v>11.021231432771158</v>
          </cell>
          <cell r="AG1846">
            <v>11.021231432771158</v>
          </cell>
          <cell r="AH1846">
            <v>132.25477719325389</v>
          </cell>
        </row>
        <row r="1847">
          <cell r="V1847">
            <v>73.474876218474378</v>
          </cell>
          <cell r="W1847">
            <v>73.474876218474378</v>
          </cell>
          <cell r="X1847">
            <v>73.474876218474378</v>
          </cell>
          <cell r="Y1847">
            <v>73.474876218474378</v>
          </cell>
          <cell r="Z1847">
            <v>73.474876218474378</v>
          </cell>
          <cell r="AA1847">
            <v>73.474876218474378</v>
          </cell>
          <cell r="AB1847">
            <v>73.474876218474378</v>
          </cell>
          <cell r="AC1847">
            <v>73.474876218474378</v>
          </cell>
          <cell r="AD1847">
            <v>73.474876218474378</v>
          </cell>
          <cell r="AE1847">
            <v>73.474876218474378</v>
          </cell>
          <cell r="AF1847">
            <v>73.474876218474378</v>
          </cell>
          <cell r="AG1847">
            <v>73.474876218474378</v>
          </cell>
          <cell r="AH1847">
            <v>881.69851462169254</v>
          </cell>
        </row>
        <row r="1848">
          <cell r="V1848">
            <v>42.043956947238129</v>
          </cell>
          <cell r="W1848">
            <v>42.043956947238129</v>
          </cell>
          <cell r="X1848">
            <v>42.043956947238129</v>
          </cell>
          <cell r="Y1848">
            <v>42.043956947238129</v>
          </cell>
          <cell r="Z1848">
            <v>42.043956947238129</v>
          </cell>
          <cell r="AA1848">
            <v>42.043956947238129</v>
          </cell>
          <cell r="AB1848">
            <v>42.043956947238129</v>
          </cell>
          <cell r="AC1848">
            <v>42.043956947238129</v>
          </cell>
          <cell r="AD1848">
            <v>42.043956947238129</v>
          </cell>
          <cell r="AE1848">
            <v>42.043956947238129</v>
          </cell>
          <cell r="AF1848">
            <v>42.043956947238129</v>
          </cell>
          <cell r="AG1848">
            <v>42.043956947238129</v>
          </cell>
          <cell r="AH1848">
            <v>504.52748336685767</v>
          </cell>
        </row>
        <row r="1849">
          <cell r="V1849">
            <v>8.3271526380937644</v>
          </cell>
          <cell r="W1849">
            <v>8.3271526380937644</v>
          </cell>
          <cell r="X1849">
            <v>8.3271526380937644</v>
          </cell>
          <cell r="Y1849">
            <v>8.3271526380937644</v>
          </cell>
          <cell r="Z1849">
            <v>8.3271526380937644</v>
          </cell>
          <cell r="AA1849">
            <v>8.3271526380937644</v>
          </cell>
          <cell r="AB1849">
            <v>8.3271526380937644</v>
          </cell>
          <cell r="AC1849">
            <v>8.3271526380937644</v>
          </cell>
          <cell r="AD1849">
            <v>8.3271526380937644</v>
          </cell>
          <cell r="AE1849">
            <v>8.3271526380937644</v>
          </cell>
          <cell r="AF1849">
            <v>8.3271526380937644</v>
          </cell>
          <cell r="AG1849">
            <v>8.3271526380937644</v>
          </cell>
          <cell r="AH1849">
            <v>99.925831657125173</v>
          </cell>
        </row>
        <row r="1850">
          <cell r="V1850">
            <v>2.4491625406158128</v>
          </cell>
          <cell r="W1850">
            <v>2.4491625406158128</v>
          </cell>
          <cell r="X1850">
            <v>2.4491625406158128</v>
          </cell>
          <cell r="Y1850">
            <v>2.4491625406158128</v>
          </cell>
          <cell r="Z1850">
            <v>2.4491625406158128</v>
          </cell>
          <cell r="AA1850">
            <v>2.4491625406158128</v>
          </cell>
          <cell r="AB1850">
            <v>2.4491625406158128</v>
          </cell>
          <cell r="AC1850">
            <v>2.4491625406158128</v>
          </cell>
          <cell r="AD1850">
            <v>2.4491625406158128</v>
          </cell>
          <cell r="AE1850">
            <v>2.4491625406158128</v>
          </cell>
          <cell r="AF1850">
            <v>2.4491625406158128</v>
          </cell>
          <cell r="AG1850">
            <v>2.4491625406158128</v>
          </cell>
          <cell r="AH1850">
            <v>29.389950487389754</v>
          </cell>
        </row>
        <row r="1851">
          <cell r="V1851">
            <v>8.3271526380937644</v>
          </cell>
          <cell r="W1851">
            <v>8.3271526380937644</v>
          </cell>
          <cell r="X1851">
            <v>8.3271526380937644</v>
          </cell>
          <cell r="Y1851">
            <v>8.3271526380937644</v>
          </cell>
          <cell r="Z1851">
            <v>8.3271526380937644</v>
          </cell>
          <cell r="AA1851">
            <v>8.3271526380937644</v>
          </cell>
          <cell r="AB1851">
            <v>8.3271526380937644</v>
          </cell>
          <cell r="AC1851">
            <v>8.3271526380937644</v>
          </cell>
          <cell r="AD1851">
            <v>8.3271526380937644</v>
          </cell>
          <cell r="AE1851">
            <v>8.3271526380937644</v>
          </cell>
          <cell r="AF1851">
            <v>8.3271526380937644</v>
          </cell>
          <cell r="AG1851">
            <v>8.3271526380937644</v>
          </cell>
          <cell r="AH1851">
            <v>99.925831657125173</v>
          </cell>
        </row>
        <row r="1852">
          <cell r="V1852">
            <v>187.19765685440197</v>
          </cell>
          <cell r="W1852">
            <v>187.19765685440197</v>
          </cell>
          <cell r="X1852">
            <v>187.19765685440197</v>
          </cell>
          <cell r="Y1852">
            <v>187.19765685440197</v>
          </cell>
          <cell r="Z1852">
            <v>187.19765685440197</v>
          </cell>
          <cell r="AA1852">
            <v>187.19765685440197</v>
          </cell>
          <cell r="AB1852">
            <v>187.19765685440197</v>
          </cell>
          <cell r="AC1852">
            <v>187.19765685440197</v>
          </cell>
          <cell r="AD1852">
            <v>187.19765685440197</v>
          </cell>
          <cell r="AE1852">
            <v>187.19765685440197</v>
          </cell>
          <cell r="AF1852">
            <v>187.19765685440197</v>
          </cell>
          <cell r="AG1852">
            <v>187.19765685440197</v>
          </cell>
          <cell r="AH1852">
            <v>2246.3718822528231</v>
          </cell>
        </row>
        <row r="1853">
          <cell r="V1853">
            <v>9.3884564056939492</v>
          </cell>
          <cell r="W1853">
            <v>9.3884564056939492</v>
          </cell>
          <cell r="X1853">
            <v>9.3884564056939492</v>
          </cell>
          <cell r="Y1853">
            <v>9.3884564056939492</v>
          </cell>
          <cell r="Z1853">
            <v>9.3884564056939492</v>
          </cell>
          <cell r="AA1853">
            <v>9.3884564056939492</v>
          </cell>
          <cell r="AB1853">
            <v>9.3884564056939492</v>
          </cell>
          <cell r="AC1853">
            <v>9.3884564056939492</v>
          </cell>
          <cell r="AD1853">
            <v>9.3884564056939492</v>
          </cell>
          <cell r="AE1853">
            <v>9.3884564056939492</v>
          </cell>
          <cell r="AF1853">
            <v>9.3884564056939492</v>
          </cell>
          <cell r="AG1853">
            <v>9.3884564056939492</v>
          </cell>
          <cell r="AH1853">
            <v>112.66147686832737</v>
          </cell>
        </row>
        <row r="1854">
          <cell r="V1854">
            <v>124.8256508200526</v>
          </cell>
          <cell r="W1854">
            <v>124.8256508200526</v>
          </cell>
          <cell r="X1854">
            <v>124.8256508200526</v>
          </cell>
          <cell r="Y1854">
            <v>124.8256508200526</v>
          </cell>
          <cell r="Z1854">
            <v>124.8256508200526</v>
          </cell>
          <cell r="AA1854">
            <v>124.8256508200526</v>
          </cell>
          <cell r="AB1854">
            <v>124.8256508200526</v>
          </cell>
          <cell r="AC1854">
            <v>124.8256508200526</v>
          </cell>
          <cell r="AD1854">
            <v>124.8256508200526</v>
          </cell>
          <cell r="AE1854">
            <v>124.8256508200526</v>
          </cell>
          <cell r="AF1854">
            <v>124.8256508200526</v>
          </cell>
          <cell r="AG1854">
            <v>124.8256508200526</v>
          </cell>
          <cell r="AH1854">
            <v>1497.9078098406308</v>
          </cell>
        </row>
        <row r="1855">
          <cell r="V1855">
            <v>166.37977525916759</v>
          </cell>
          <cell r="W1855">
            <v>166.37977525916759</v>
          </cell>
          <cell r="X1855">
            <v>166.37977525916759</v>
          </cell>
          <cell r="Y1855">
            <v>166.37977525916759</v>
          </cell>
          <cell r="Z1855">
            <v>166.37977525916759</v>
          </cell>
          <cell r="AA1855">
            <v>166.37977525916759</v>
          </cell>
          <cell r="AB1855">
            <v>166.37977525916759</v>
          </cell>
          <cell r="AC1855">
            <v>166.37977525916759</v>
          </cell>
          <cell r="AD1855">
            <v>166.37977525916759</v>
          </cell>
          <cell r="AE1855">
            <v>166.37977525916759</v>
          </cell>
          <cell r="AF1855">
            <v>166.37977525916759</v>
          </cell>
          <cell r="AG1855">
            <v>166.37977525916759</v>
          </cell>
          <cell r="AH1855">
            <v>1996.5573031100114</v>
          </cell>
        </row>
        <row r="1856">
          <cell r="V1856">
            <v>145.64353241528704</v>
          </cell>
          <cell r="W1856">
            <v>145.64353241528704</v>
          </cell>
          <cell r="X1856">
            <v>145.64353241528704</v>
          </cell>
          <cell r="Y1856">
            <v>145.64353241528704</v>
          </cell>
          <cell r="Z1856">
            <v>145.64353241528704</v>
          </cell>
          <cell r="AA1856">
            <v>145.64353241528704</v>
          </cell>
          <cell r="AB1856">
            <v>145.64353241528704</v>
          </cell>
          <cell r="AC1856">
            <v>145.64353241528704</v>
          </cell>
          <cell r="AD1856">
            <v>145.64353241528704</v>
          </cell>
          <cell r="AE1856">
            <v>145.64353241528704</v>
          </cell>
          <cell r="AF1856">
            <v>145.64353241528704</v>
          </cell>
          <cell r="AG1856">
            <v>145.64353241528704</v>
          </cell>
          <cell r="AH1856">
            <v>1747.7223889834449</v>
          </cell>
        </row>
        <row r="1857">
          <cell r="V1857">
            <v>24.981457914281293</v>
          </cell>
          <cell r="W1857">
            <v>24.981457914281293</v>
          </cell>
          <cell r="X1857">
            <v>24.981457914281293</v>
          </cell>
          <cell r="Y1857">
            <v>24.981457914281293</v>
          </cell>
          <cell r="Z1857">
            <v>24.981457914281293</v>
          </cell>
          <cell r="AA1857">
            <v>24.981457914281293</v>
          </cell>
          <cell r="AB1857">
            <v>24.981457914281293</v>
          </cell>
          <cell r="AC1857">
            <v>24.981457914281293</v>
          </cell>
          <cell r="AD1857">
            <v>24.981457914281293</v>
          </cell>
          <cell r="AE1857">
            <v>24.981457914281293</v>
          </cell>
          <cell r="AF1857">
            <v>24.981457914281293</v>
          </cell>
          <cell r="AG1857">
            <v>24.981457914281293</v>
          </cell>
          <cell r="AH1857">
            <v>299.77749497137552</v>
          </cell>
        </row>
        <row r="1858">
          <cell r="V1858">
            <v>145.64353241528704</v>
          </cell>
          <cell r="W1858">
            <v>145.64353241528704</v>
          </cell>
          <cell r="X1858">
            <v>145.64353241528704</v>
          </cell>
          <cell r="Y1858">
            <v>145.64353241528704</v>
          </cell>
          <cell r="Z1858">
            <v>145.64353241528704</v>
          </cell>
          <cell r="AA1858">
            <v>145.64353241528704</v>
          </cell>
          <cell r="AB1858">
            <v>145.64353241528704</v>
          </cell>
          <cell r="AC1858">
            <v>145.64353241528704</v>
          </cell>
          <cell r="AD1858">
            <v>145.64353241528704</v>
          </cell>
          <cell r="AE1858">
            <v>145.64353241528704</v>
          </cell>
          <cell r="AF1858">
            <v>145.64353241528704</v>
          </cell>
          <cell r="AG1858">
            <v>145.64353241528704</v>
          </cell>
          <cell r="AH1858">
            <v>1747.7223889834449</v>
          </cell>
        </row>
        <row r="1859">
          <cell r="V1859">
            <v>9.9599276651709729</v>
          </cell>
          <cell r="W1859">
            <v>9.9599276651709729</v>
          </cell>
          <cell r="X1859">
            <v>9.9599276651709729</v>
          </cell>
          <cell r="Y1859">
            <v>9.9599276651709729</v>
          </cell>
          <cell r="Z1859">
            <v>9.9599276651709729</v>
          </cell>
          <cell r="AA1859">
            <v>9.9599276651709729</v>
          </cell>
          <cell r="AB1859">
            <v>9.9599276651709729</v>
          </cell>
          <cell r="AC1859">
            <v>9.9599276651709729</v>
          </cell>
          <cell r="AD1859">
            <v>9.9599276651709729</v>
          </cell>
          <cell r="AE1859">
            <v>9.9599276651709729</v>
          </cell>
          <cell r="AF1859">
            <v>9.9599276651709729</v>
          </cell>
          <cell r="AG1859">
            <v>9.9599276651709729</v>
          </cell>
          <cell r="AH1859">
            <v>119.51913198205165</v>
          </cell>
        </row>
        <row r="1860">
          <cell r="V1860">
            <v>16.654305276187529</v>
          </cell>
          <cell r="W1860">
            <v>16.654305276187529</v>
          </cell>
          <cell r="X1860">
            <v>16.654305276187529</v>
          </cell>
          <cell r="Y1860">
            <v>16.654305276187529</v>
          </cell>
          <cell r="Z1860">
            <v>16.654305276187529</v>
          </cell>
          <cell r="AA1860">
            <v>16.654305276187529</v>
          </cell>
          <cell r="AB1860">
            <v>16.654305276187529</v>
          </cell>
          <cell r="AC1860">
            <v>16.654305276187529</v>
          </cell>
          <cell r="AD1860">
            <v>16.654305276187529</v>
          </cell>
          <cell r="AE1860">
            <v>16.654305276187529</v>
          </cell>
          <cell r="AF1860">
            <v>16.654305276187529</v>
          </cell>
          <cell r="AG1860">
            <v>16.654305276187529</v>
          </cell>
          <cell r="AH1860">
            <v>199.85166331425035</v>
          </cell>
        </row>
        <row r="1861">
          <cell r="V1861">
            <v>12.490728957140647</v>
          </cell>
          <cell r="W1861">
            <v>12.490728957140647</v>
          </cell>
          <cell r="X1861">
            <v>12.490728957140647</v>
          </cell>
          <cell r="Y1861">
            <v>12.490728957140647</v>
          </cell>
          <cell r="Z1861">
            <v>12.490728957140647</v>
          </cell>
          <cell r="AA1861">
            <v>12.490728957140647</v>
          </cell>
          <cell r="AB1861">
            <v>12.490728957140647</v>
          </cell>
          <cell r="AC1861">
            <v>12.490728957140647</v>
          </cell>
          <cell r="AD1861">
            <v>12.490728957140647</v>
          </cell>
          <cell r="AE1861">
            <v>12.490728957140647</v>
          </cell>
          <cell r="AF1861">
            <v>12.490728957140647</v>
          </cell>
          <cell r="AG1861">
            <v>12.490728957140647</v>
          </cell>
          <cell r="AH1861">
            <v>149.88874748568776</v>
          </cell>
        </row>
        <row r="1862">
          <cell r="V1862">
            <v>8.3271526380937644</v>
          </cell>
          <cell r="W1862">
            <v>8.3271526380937644</v>
          </cell>
          <cell r="X1862">
            <v>8.3271526380937644</v>
          </cell>
          <cell r="Y1862">
            <v>8.3271526380937644</v>
          </cell>
          <cell r="Z1862">
            <v>8.3271526380937644</v>
          </cell>
          <cell r="AA1862">
            <v>8.3271526380937644</v>
          </cell>
          <cell r="AB1862">
            <v>8.3271526380937644</v>
          </cell>
          <cell r="AC1862">
            <v>8.3271526380937644</v>
          </cell>
          <cell r="AD1862">
            <v>8.3271526380937644</v>
          </cell>
          <cell r="AE1862">
            <v>8.3271526380937644</v>
          </cell>
          <cell r="AF1862">
            <v>8.3271526380937644</v>
          </cell>
          <cell r="AG1862">
            <v>8.3271526380937644</v>
          </cell>
          <cell r="AH1862">
            <v>99.925831657125173</v>
          </cell>
        </row>
        <row r="1863">
          <cell r="V1863">
            <v>16.246111519418225</v>
          </cell>
          <cell r="W1863">
            <v>16.246111519418225</v>
          </cell>
          <cell r="X1863">
            <v>16.246111519418225</v>
          </cell>
          <cell r="Y1863">
            <v>16.246111519418225</v>
          </cell>
          <cell r="Z1863">
            <v>16.246111519418225</v>
          </cell>
          <cell r="AA1863">
            <v>16.246111519418225</v>
          </cell>
          <cell r="AB1863">
            <v>16.246111519418225</v>
          </cell>
          <cell r="AC1863">
            <v>16.246111519418225</v>
          </cell>
          <cell r="AD1863">
            <v>16.246111519418225</v>
          </cell>
          <cell r="AE1863">
            <v>16.246111519418225</v>
          </cell>
          <cell r="AF1863">
            <v>16.246111519418225</v>
          </cell>
          <cell r="AG1863">
            <v>16.246111519418225</v>
          </cell>
          <cell r="AH1863">
            <v>194.95333823301874</v>
          </cell>
        </row>
        <row r="1864">
          <cell r="V1864">
            <v>3.1022725514466964</v>
          </cell>
          <cell r="W1864">
            <v>3.1022725514466964</v>
          </cell>
          <cell r="X1864">
            <v>3.1022725514466964</v>
          </cell>
          <cell r="Y1864">
            <v>3.1022725514466964</v>
          </cell>
          <cell r="Z1864">
            <v>3.1022725514466964</v>
          </cell>
          <cell r="AA1864">
            <v>3.1022725514466964</v>
          </cell>
          <cell r="AB1864">
            <v>3.1022725514466964</v>
          </cell>
          <cell r="AC1864">
            <v>3.1022725514466964</v>
          </cell>
          <cell r="AD1864">
            <v>3.1022725514466964</v>
          </cell>
          <cell r="AE1864">
            <v>3.1022725514466964</v>
          </cell>
          <cell r="AF1864">
            <v>3.1022725514466964</v>
          </cell>
          <cell r="AG1864">
            <v>3.1022725514466964</v>
          </cell>
          <cell r="AH1864">
            <v>37.227270617360354</v>
          </cell>
        </row>
        <row r="1865">
          <cell r="V1865">
            <v>33.308610552375058</v>
          </cell>
          <cell r="W1865">
            <v>33.308610552375058</v>
          </cell>
          <cell r="X1865">
            <v>33.308610552375058</v>
          </cell>
          <cell r="Y1865">
            <v>33.308610552375058</v>
          </cell>
          <cell r="Z1865">
            <v>33.308610552375058</v>
          </cell>
          <cell r="AA1865">
            <v>33.308610552375058</v>
          </cell>
          <cell r="AB1865">
            <v>33.308610552375058</v>
          </cell>
          <cell r="AC1865">
            <v>33.308610552375058</v>
          </cell>
          <cell r="AD1865">
            <v>33.308610552375058</v>
          </cell>
          <cell r="AE1865">
            <v>33.308610552375058</v>
          </cell>
          <cell r="AF1865">
            <v>33.308610552375058</v>
          </cell>
          <cell r="AG1865">
            <v>33.308610552375058</v>
          </cell>
          <cell r="AH1865">
            <v>399.70332662850069</v>
          </cell>
        </row>
        <row r="1866">
          <cell r="V1866">
            <v>9.9599276651709729</v>
          </cell>
          <cell r="W1866">
            <v>9.9599276651709729</v>
          </cell>
          <cell r="X1866">
            <v>9.9599276651709729</v>
          </cell>
          <cell r="Y1866">
            <v>9.9599276651709729</v>
          </cell>
          <cell r="Z1866">
            <v>9.9599276651709729</v>
          </cell>
          <cell r="AA1866">
            <v>9.9599276651709729</v>
          </cell>
          <cell r="AB1866">
            <v>9.9599276651709729</v>
          </cell>
          <cell r="AC1866">
            <v>9.9599276651709729</v>
          </cell>
          <cell r="AD1866">
            <v>9.9599276651709729</v>
          </cell>
          <cell r="AE1866">
            <v>9.9599276651709729</v>
          </cell>
          <cell r="AF1866">
            <v>9.9599276651709729</v>
          </cell>
          <cell r="AG1866">
            <v>9.9599276651709729</v>
          </cell>
          <cell r="AH1866">
            <v>119.51913198205165</v>
          </cell>
        </row>
        <row r="1867">
          <cell r="V1867">
            <v>6.6943776110165549</v>
          </cell>
          <cell r="W1867">
            <v>6.6943776110165549</v>
          </cell>
          <cell r="X1867">
            <v>6.6943776110165549</v>
          </cell>
          <cell r="Y1867">
            <v>6.6943776110165549</v>
          </cell>
          <cell r="Z1867">
            <v>6.6943776110165549</v>
          </cell>
          <cell r="AA1867">
            <v>6.6943776110165549</v>
          </cell>
          <cell r="AB1867">
            <v>6.6943776110165549</v>
          </cell>
          <cell r="AC1867">
            <v>6.6943776110165549</v>
          </cell>
          <cell r="AD1867">
            <v>6.6943776110165549</v>
          </cell>
          <cell r="AE1867">
            <v>6.6943776110165549</v>
          </cell>
          <cell r="AF1867">
            <v>6.6943776110165549</v>
          </cell>
          <cell r="AG1867">
            <v>6.6943776110165549</v>
          </cell>
          <cell r="AH1867">
            <v>80.332531332198641</v>
          </cell>
        </row>
        <row r="1868">
          <cell r="V1868">
            <v>135.52032724740832</v>
          </cell>
          <cell r="W1868">
            <v>135.52032724740832</v>
          </cell>
          <cell r="X1868">
            <v>135.52032724740832</v>
          </cell>
          <cell r="Y1868">
            <v>135.52032724740832</v>
          </cell>
          <cell r="Z1868">
            <v>135.52032724740832</v>
          </cell>
          <cell r="AA1868">
            <v>135.52032724740832</v>
          </cell>
          <cell r="AB1868">
            <v>135.52032724740832</v>
          </cell>
          <cell r="AC1868">
            <v>135.52032724740832</v>
          </cell>
          <cell r="AD1868">
            <v>135.52032724740832</v>
          </cell>
          <cell r="AE1868">
            <v>135.52032724740832</v>
          </cell>
          <cell r="AF1868">
            <v>135.52032724740832</v>
          </cell>
          <cell r="AG1868">
            <v>135.52032724740832</v>
          </cell>
          <cell r="AH1868">
            <v>1626.2439269688994</v>
          </cell>
        </row>
        <row r="1869">
          <cell r="V1869">
            <v>1.6327750270772088</v>
          </cell>
          <cell r="W1869">
            <v>1.6327750270772088</v>
          </cell>
          <cell r="X1869">
            <v>1.6327750270772088</v>
          </cell>
          <cell r="Y1869">
            <v>1.6327750270772088</v>
          </cell>
          <cell r="Z1869">
            <v>1.6327750270772088</v>
          </cell>
          <cell r="AA1869">
            <v>1.6327750270772088</v>
          </cell>
          <cell r="AB1869">
            <v>1.6327750270772088</v>
          </cell>
          <cell r="AC1869">
            <v>1.6327750270772088</v>
          </cell>
          <cell r="AD1869">
            <v>1.6327750270772088</v>
          </cell>
          <cell r="AE1869">
            <v>1.6327750270772088</v>
          </cell>
          <cell r="AF1869">
            <v>1.6327750270772088</v>
          </cell>
          <cell r="AG1869">
            <v>1.6327750270772088</v>
          </cell>
          <cell r="AH1869">
            <v>19.593300324926506</v>
          </cell>
        </row>
        <row r="1870">
          <cell r="V1870">
            <v>1.3878587730156273</v>
          </cell>
          <cell r="W1870">
            <v>1.3878587730156273</v>
          </cell>
          <cell r="X1870">
            <v>1.3878587730156273</v>
          </cell>
          <cell r="Y1870">
            <v>1.3878587730156273</v>
          </cell>
          <cell r="Z1870">
            <v>1.3878587730156273</v>
          </cell>
          <cell r="AA1870">
            <v>1.3878587730156273</v>
          </cell>
          <cell r="AB1870">
            <v>1.3878587730156273</v>
          </cell>
          <cell r="AC1870">
            <v>1.3878587730156273</v>
          </cell>
          <cell r="AD1870">
            <v>1.3878587730156273</v>
          </cell>
          <cell r="AE1870">
            <v>1.3878587730156273</v>
          </cell>
          <cell r="AF1870">
            <v>1.3878587730156273</v>
          </cell>
          <cell r="AG1870">
            <v>1.3878587730156273</v>
          </cell>
          <cell r="AH1870">
            <v>16.654305276187532</v>
          </cell>
        </row>
        <row r="1871">
          <cell r="V1871">
            <v>10.286482670586416</v>
          </cell>
          <cell r="W1871">
            <v>10.286482670586416</v>
          </cell>
          <cell r="X1871">
            <v>10.286482670586416</v>
          </cell>
          <cell r="Y1871">
            <v>10.286482670586416</v>
          </cell>
          <cell r="Z1871">
            <v>10.286482670586416</v>
          </cell>
          <cell r="AA1871">
            <v>10.286482670586416</v>
          </cell>
          <cell r="AB1871">
            <v>10.286482670586416</v>
          </cell>
          <cell r="AC1871">
            <v>10.286482670586416</v>
          </cell>
          <cell r="AD1871">
            <v>10.286482670586416</v>
          </cell>
          <cell r="AE1871">
            <v>10.286482670586416</v>
          </cell>
          <cell r="AF1871">
            <v>10.286482670586416</v>
          </cell>
          <cell r="AG1871">
            <v>10.286482670586416</v>
          </cell>
          <cell r="AH1871">
            <v>123.43779204703702</v>
          </cell>
        </row>
        <row r="1872">
          <cell r="V1872">
            <v>3.9186600649853012</v>
          </cell>
          <cell r="W1872">
            <v>3.9186600649853012</v>
          </cell>
          <cell r="X1872">
            <v>3.9186600649853012</v>
          </cell>
          <cell r="Y1872">
            <v>3.9186600649853012</v>
          </cell>
          <cell r="Z1872">
            <v>3.9186600649853012</v>
          </cell>
          <cell r="AA1872">
            <v>3.9186600649853012</v>
          </cell>
          <cell r="AB1872">
            <v>3.9186600649853012</v>
          </cell>
          <cell r="AC1872">
            <v>3.9186600649853012</v>
          </cell>
          <cell r="AD1872">
            <v>3.9186600649853012</v>
          </cell>
          <cell r="AE1872">
            <v>3.9186600649853012</v>
          </cell>
          <cell r="AF1872">
            <v>3.9186600649853012</v>
          </cell>
          <cell r="AG1872">
            <v>3.9186600649853012</v>
          </cell>
          <cell r="AH1872">
            <v>47.023920779823619</v>
          </cell>
        </row>
        <row r="1873">
          <cell r="V1873">
            <v>285.49071348444994</v>
          </cell>
          <cell r="W1873">
            <v>285.49071348444994</v>
          </cell>
          <cell r="X1873">
            <v>285.49071348444994</v>
          </cell>
          <cell r="Y1873">
            <v>285.49071348444994</v>
          </cell>
          <cell r="Z1873">
            <v>285.49071348444994</v>
          </cell>
          <cell r="AA1873">
            <v>285.49071348444994</v>
          </cell>
          <cell r="AB1873">
            <v>285.49071348444994</v>
          </cell>
          <cell r="AC1873">
            <v>285.49071348444994</v>
          </cell>
          <cell r="AD1873">
            <v>285.49071348444994</v>
          </cell>
          <cell r="AE1873">
            <v>285.49071348444994</v>
          </cell>
          <cell r="AF1873">
            <v>285.49071348444994</v>
          </cell>
          <cell r="AG1873">
            <v>285.49071348444994</v>
          </cell>
          <cell r="AH1873">
            <v>3425.8885618133986</v>
          </cell>
        </row>
        <row r="1874">
          <cell r="V1874">
            <v>325.98353415596472</v>
          </cell>
          <cell r="W1874">
            <v>325.98353415596472</v>
          </cell>
          <cell r="X1874">
            <v>325.98353415596472</v>
          </cell>
          <cell r="Y1874">
            <v>325.98353415596472</v>
          </cell>
          <cell r="Z1874">
            <v>325.98353415596472</v>
          </cell>
          <cell r="AA1874">
            <v>325.98353415596472</v>
          </cell>
          <cell r="AB1874">
            <v>325.98353415596472</v>
          </cell>
          <cell r="AC1874">
            <v>325.98353415596472</v>
          </cell>
          <cell r="AD1874">
            <v>325.98353415596472</v>
          </cell>
          <cell r="AE1874">
            <v>325.98353415596472</v>
          </cell>
          <cell r="AF1874">
            <v>325.98353415596472</v>
          </cell>
          <cell r="AG1874">
            <v>325.98353415596472</v>
          </cell>
          <cell r="AH1874">
            <v>3911.8024098715764</v>
          </cell>
        </row>
        <row r="1875">
          <cell r="V1875">
            <v>8.3271526380937644</v>
          </cell>
          <cell r="W1875">
            <v>8.3271526380937644</v>
          </cell>
          <cell r="X1875">
            <v>8.3271526380937644</v>
          </cell>
          <cell r="Y1875">
            <v>8.3271526380937644</v>
          </cell>
          <cell r="Z1875">
            <v>8.3271526380937644</v>
          </cell>
          <cell r="AA1875">
            <v>8.3271526380937644</v>
          </cell>
          <cell r="AB1875">
            <v>8.3271526380937644</v>
          </cell>
          <cell r="AC1875">
            <v>8.3271526380937644</v>
          </cell>
          <cell r="AD1875">
            <v>8.3271526380937644</v>
          </cell>
          <cell r="AE1875">
            <v>8.3271526380937644</v>
          </cell>
          <cell r="AF1875">
            <v>8.3271526380937644</v>
          </cell>
          <cell r="AG1875">
            <v>8.3271526380937644</v>
          </cell>
          <cell r="AH1875">
            <v>99.925831657125173</v>
          </cell>
        </row>
        <row r="1876">
          <cell r="V1876">
            <v>21.715907860126876</v>
          </cell>
          <cell r="W1876">
            <v>21.715907860126876</v>
          </cell>
          <cell r="X1876">
            <v>21.715907860126876</v>
          </cell>
          <cell r="Y1876">
            <v>21.715907860126876</v>
          </cell>
          <cell r="Z1876">
            <v>21.715907860126876</v>
          </cell>
          <cell r="AA1876">
            <v>21.715907860126876</v>
          </cell>
          <cell r="AB1876">
            <v>21.715907860126876</v>
          </cell>
          <cell r="AC1876">
            <v>21.715907860126876</v>
          </cell>
          <cell r="AD1876">
            <v>21.715907860126876</v>
          </cell>
          <cell r="AE1876">
            <v>21.715907860126876</v>
          </cell>
          <cell r="AF1876">
            <v>21.715907860126876</v>
          </cell>
          <cell r="AG1876">
            <v>21.715907860126876</v>
          </cell>
          <cell r="AH1876">
            <v>260.59089432152257</v>
          </cell>
        </row>
        <row r="1877">
          <cell r="V1877">
            <v>8.082236384032182</v>
          </cell>
          <cell r="W1877">
            <v>8.082236384032182</v>
          </cell>
          <cell r="X1877">
            <v>8.082236384032182</v>
          </cell>
          <cell r="Y1877">
            <v>8.082236384032182</v>
          </cell>
          <cell r="Z1877">
            <v>8.082236384032182</v>
          </cell>
          <cell r="AA1877">
            <v>8.082236384032182</v>
          </cell>
          <cell r="AB1877">
            <v>8.082236384032182</v>
          </cell>
          <cell r="AC1877">
            <v>8.082236384032182</v>
          </cell>
          <cell r="AD1877">
            <v>8.082236384032182</v>
          </cell>
          <cell r="AE1877">
            <v>8.082236384032182</v>
          </cell>
          <cell r="AF1877">
            <v>8.082236384032182</v>
          </cell>
          <cell r="AG1877">
            <v>8.082236384032182</v>
          </cell>
          <cell r="AH1877">
            <v>96.986836608386213</v>
          </cell>
        </row>
        <row r="1878">
          <cell r="V1878">
            <v>49.881277077208722</v>
          </cell>
          <cell r="W1878">
            <v>49.881277077208722</v>
          </cell>
          <cell r="X1878">
            <v>49.881277077208722</v>
          </cell>
          <cell r="Y1878">
            <v>49.881277077208722</v>
          </cell>
          <cell r="Z1878">
            <v>49.881277077208722</v>
          </cell>
          <cell r="AA1878">
            <v>49.881277077208722</v>
          </cell>
          <cell r="AB1878">
            <v>49.881277077208722</v>
          </cell>
          <cell r="AC1878">
            <v>49.881277077208722</v>
          </cell>
          <cell r="AD1878">
            <v>49.881277077208722</v>
          </cell>
          <cell r="AE1878">
            <v>49.881277077208722</v>
          </cell>
          <cell r="AF1878">
            <v>49.881277077208722</v>
          </cell>
          <cell r="AG1878">
            <v>49.881277077208722</v>
          </cell>
          <cell r="AH1878">
            <v>598.57532492650466</v>
          </cell>
        </row>
        <row r="1879">
          <cell r="V1879">
            <v>11.102870184125019</v>
          </cell>
          <cell r="W1879">
            <v>11.102870184125019</v>
          </cell>
          <cell r="X1879">
            <v>11.102870184125019</v>
          </cell>
          <cell r="Y1879">
            <v>11.102870184125019</v>
          </cell>
          <cell r="Z1879">
            <v>11.102870184125019</v>
          </cell>
          <cell r="AA1879">
            <v>11.102870184125019</v>
          </cell>
          <cell r="AB1879">
            <v>11.102870184125019</v>
          </cell>
          <cell r="AC1879">
            <v>11.102870184125019</v>
          </cell>
          <cell r="AD1879">
            <v>11.102870184125019</v>
          </cell>
          <cell r="AE1879">
            <v>11.102870184125019</v>
          </cell>
          <cell r="AF1879">
            <v>11.102870184125019</v>
          </cell>
          <cell r="AG1879">
            <v>11.102870184125019</v>
          </cell>
          <cell r="AH1879">
            <v>133.23444220950026</v>
          </cell>
        </row>
        <row r="1880">
          <cell r="V1880">
            <v>24.573264157511989</v>
          </cell>
          <cell r="W1880">
            <v>24.573264157511989</v>
          </cell>
          <cell r="X1880">
            <v>24.573264157511989</v>
          </cell>
          <cell r="Y1880">
            <v>24.573264157511989</v>
          </cell>
          <cell r="Z1880">
            <v>24.573264157511989</v>
          </cell>
          <cell r="AA1880">
            <v>24.573264157511989</v>
          </cell>
          <cell r="AB1880">
            <v>24.573264157511989</v>
          </cell>
          <cell r="AC1880">
            <v>24.573264157511989</v>
          </cell>
          <cell r="AD1880">
            <v>24.573264157511989</v>
          </cell>
          <cell r="AE1880">
            <v>24.573264157511989</v>
          </cell>
          <cell r="AF1880">
            <v>24.573264157511989</v>
          </cell>
          <cell r="AG1880">
            <v>24.573264157511989</v>
          </cell>
          <cell r="AH1880">
            <v>294.87916989014388</v>
          </cell>
        </row>
        <row r="1881">
          <cell r="V1881">
            <v>17.144137784310693</v>
          </cell>
          <cell r="W1881">
            <v>17.144137784310693</v>
          </cell>
          <cell r="X1881">
            <v>17.144137784310693</v>
          </cell>
          <cell r="Y1881">
            <v>17.144137784310693</v>
          </cell>
          <cell r="Z1881">
            <v>17.144137784310693</v>
          </cell>
          <cell r="AA1881">
            <v>17.144137784310693</v>
          </cell>
          <cell r="AB1881">
            <v>17.144137784310693</v>
          </cell>
          <cell r="AC1881">
            <v>17.144137784310693</v>
          </cell>
          <cell r="AD1881">
            <v>17.144137784310693</v>
          </cell>
          <cell r="AE1881">
            <v>17.144137784310693</v>
          </cell>
          <cell r="AF1881">
            <v>17.144137784310693</v>
          </cell>
          <cell r="AG1881">
            <v>17.144137784310693</v>
          </cell>
          <cell r="AH1881">
            <v>205.72965341172826</v>
          </cell>
        </row>
        <row r="1882">
          <cell r="V1882">
            <v>10.041566416524834</v>
          </cell>
          <cell r="W1882">
            <v>10.041566416524834</v>
          </cell>
          <cell r="X1882">
            <v>10.041566416524834</v>
          </cell>
          <cell r="Y1882">
            <v>10.041566416524834</v>
          </cell>
          <cell r="Z1882">
            <v>10.041566416524834</v>
          </cell>
          <cell r="AA1882">
            <v>10.041566416524834</v>
          </cell>
          <cell r="AB1882">
            <v>10.041566416524834</v>
          </cell>
          <cell r="AC1882">
            <v>10.041566416524834</v>
          </cell>
          <cell r="AD1882">
            <v>10.041566416524834</v>
          </cell>
          <cell r="AE1882">
            <v>10.041566416524834</v>
          </cell>
          <cell r="AF1882">
            <v>10.041566416524834</v>
          </cell>
          <cell r="AG1882">
            <v>10.041566416524834</v>
          </cell>
          <cell r="AH1882">
            <v>120.49879699829798</v>
          </cell>
        </row>
        <row r="1883">
          <cell r="V1883">
            <v>20.817881595234411</v>
          </cell>
          <cell r="W1883">
            <v>20.817881595234411</v>
          </cell>
          <cell r="X1883">
            <v>20.817881595234411</v>
          </cell>
          <cell r="Y1883">
            <v>20.817881595234411</v>
          </cell>
          <cell r="Z1883">
            <v>20.817881595234411</v>
          </cell>
          <cell r="AA1883">
            <v>20.817881595234411</v>
          </cell>
          <cell r="AB1883">
            <v>20.817881595234411</v>
          </cell>
          <cell r="AC1883">
            <v>20.817881595234411</v>
          </cell>
          <cell r="AD1883">
            <v>20.817881595234411</v>
          </cell>
          <cell r="AE1883">
            <v>20.817881595234411</v>
          </cell>
          <cell r="AF1883">
            <v>20.817881595234411</v>
          </cell>
          <cell r="AG1883">
            <v>20.817881595234411</v>
          </cell>
          <cell r="AH1883">
            <v>249.81457914281293</v>
          </cell>
        </row>
        <row r="1884">
          <cell r="V1884">
            <v>60.902508509979882</v>
          </cell>
          <cell r="W1884">
            <v>60.902508509979882</v>
          </cell>
          <cell r="X1884">
            <v>60.902508509979882</v>
          </cell>
          <cell r="Y1884">
            <v>60.902508509979882</v>
          </cell>
          <cell r="Z1884">
            <v>60.902508509979882</v>
          </cell>
          <cell r="AA1884">
            <v>60.902508509979882</v>
          </cell>
          <cell r="AB1884">
            <v>60.902508509979882</v>
          </cell>
          <cell r="AC1884">
            <v>60.902508509979882</v>
          </cell>
          <cell r="AD1884">
            <v>60.902508509979882</v>
          </cell>
          <cell r="AE1884">
            <v>60.902508509979882</v>
          </cell>
          <cell r="AF1884">
            <v>60.902508509979882</v>
          </cell>
          <cell r="AG1884">
            <v>60.902508509979882</v>
          </cell>
          <cell r="AH1884">
            <v>730.83010211975852</v>
          </cell>
        </row>
        <row r="1885">
          <cell r="V1885">
            <v>4.9080833333333338</v>
          </cell>
          <cell r="W1885">
            <v>4.9080833333333338</v>
          </cell>
          <cell r="X1885">
            <v>4.9080833333333338</v>
          </cell>
          <cell r="Y1885">
            <v>4.9080833333333338</v>
          </cell>
          <cell r="Z1885">
            <v>4.9080833333333338</v>
          </cell>
          <cell r="AA1885">
            <v>4.9080833333333338</v>
          </cell>
          <cell r="AB1885">
            <v>4.9080833333333338</v>
          </cell>
          <cell r="AC1885">
            <v>4.9080833333333338</v>
          </cell>
          <cell r="AD1885">
            <v>4.9080833333333338</v>
          </cell>
          <cell r="AE1885">
            <v>4.9080833333333338</v>
          </cell>
          <cell r="AF1885">
            <v>4.9080833333333338</v>
          </cell>
          <cell r="AG1885">
            <v>4.9080833333333338</v>
          </cell>
          <cell r="AH1885">
            <v>58.89700000000002</v>
          </cell>
        </row>
        <row r="1886">
          <cell r="V1886">
            <v>11.308333333333334</v>
          </cell>
          <cell r="W1886">
            <v>11.308333333333334</v>
          </cell>
          <cell r="X1886">
            <v>11.308333333333334</v>
          </cell>
          <cell r="Y1886">
            <v>11.308333333333334</v>
          </cell>
          <cell r="Z1886">
            <v>11.308333333333334</v>
          </cell>
          <cell r="AA1886">
            <v>11.308333333333334</v>
          </cell>
          <cell r="AB1886">
            <v>11.308333333333334</v>
          </cell>
          <cell r="AC1886">
            <v>11.308333333333334</v>
          </cell>
          <cell r="AD1886">
            <v>11.308333333333334</v>
          </cell>
          <cell r="AE1886">
            <v>11.308333333333334</v>
          </cell>
          <cell r="AF1886">
            <v>11.308333333333334</v>
          </cell>
          <cell r="AG1886">
            <v>11.308333333333334</v>
          </cell>
          <cell r="AH1886">
            <v>135.70000000000002</v>
          </cell>
        </row>
        <row r="1887">
          <cell r="V1887">
            <v>1.75</v>
          </cell>
          <cell r="W1887">
            <v>1.75</v>
          </cell>
          <cell r="X1887">
            <v>1.75</v>
          </cell>
          <cell r="Y1887">
            <v>1.75</v>
          </cell>
          <cell r="Z1887">
            <v>1.75</v>
          </cell>
          <cell r="AA1887">
            <v>1.75</v>
          </cell>
          <cell r="AB1887">
            <v>1.75</v>
          </cell>
          <cell r="AC1887">
            <v>1.75</v>
          </cell>
          <cell r="AD1887">
            <v>1.75</v>
          </cell>
          <cell r="AE1887">
            <v>1.75</v>
          </cell>
          <cell r="AF1887">
            <v>1.75</v>
          </cell>
          <cell r="AG1887">
            <v>1.75</v>
          </cell>
          <cell r="AH1887">
            <v>21</v>
          </cell>
        </row>
        <row r="1888">
          <cell r="V1888">
            <v>3.0619166666666668</v>
          </cell>
          <cell r="W1888">
            <v>3.0619166666666668</v>
          </cell>
          <cell r="X1888">
            <v>3.0619166666666668</v>
          </cell>
          <cell r="Y1888">
            <v>3.0619166666666668</v>
          </cell>
          <cell r="Z1888">
            <v>3.0619166666666668</v>
          </cell>
          <cell r="AA1888">
            <v>3.0619166666666668</v>
          </cell>
          <cell r="AB1888">
            <v>3.0619166666666668</v>
          </cell>
          <cell r="AC1888">
            <v>3.0619166666666668</v>
          </cell>
          <cell r="AD1888">
            <v>3.0619166666666668</v>
          </cell>
          <cell r="AE1888">
            <v>3.0619166666666668</v>
          </cell>
          <cell r="AF1888">
            <v>3.0619166666666668</v>
          </cell>
          <cell r="AG1888">
            <v>3.0619166666666668</v>
          </cell>
          <cell r="AH1888">
            <v>36.743000000000009</v>
          </cell>
        </row>
        <row r="1889">
          <cell r="V1889">
            <v>24.665916666666664</v>
          </cell>
          <cell r="W1889">
            <v>24.665916666666664</v>
          </cell>
          <cell r="X1889">
            <v>24.665916666666664</v>
          </cell>
          <cell r="Y1889">
            <v>24.665916666666664</v>
          </cell>
          <cell r="Z1889">
            <v>24.665916666666664</v>
          </cell>
          <cell r="AA1889">
            <v>24.665916666666664</v>
          </cell>
          <cell r="AB1889">
            <v>24.665916666666664</v>
          </cell>
          <cell r="AC1889">
            <v>24.665916666666664</v>
          </cell>
          <cell r="AD1889">
            <v>24.665916666666664</v>
          </cell>
          <cell r="AE1889">
            <v>24.665916666666664</v>
          </cell>
          <cell r="AF1889">
            <v>24.665916666666664</v>
          </cell>
          <cell r="AG1889">
            <v>24.665916666666664</v>
          </cell>
          <cell r="AH1889">
            <v>295.99099999999999</v>
          </cell>
        </row>
        <row r="1890">
          <cell r="V1890">
            <v>10.708166666666667</v>
          </cell>
          <cell r="W1890">
            <v>10.708166666666667</v>
          </cell>
          <cell r="X1890">
            <v>10.708166666666667</v>
          </cell>
          <cell r="Y1890">
            <v>10.708166666666667</v>
          </cell>
          <cell r="Z1890">
            <v>10.708166666666667</v>
          </cell>
          <cell r="AA1890">
            <v>10.708166666666667</v>
          </cell>
          <cell r="AB1890">
            <v>10.708166666666667</v>
          </cell>
          <cell r="AC1890">
            <v>10.708166666666667</v>
          </cell>
          <cell r="AD1890">
            <v>10.708166666666667</v>
          </cell>
          <cell r="AE1890">
            <v>10.708166666666667</v>
          </cell>
          <cell r="AF1890">
            <v>10.708166666666667</v>
          </cell>
          <cell r="AG1890">
            <v>10.708166666666667</v>
          </cell>
          <cell r="AH1890">
            <v>128.49800000000002</v>
          </cell>
        </row>
        <row r="1891">
          <cell r="V1891">
            <v>59.833333333333336</v>
          </cell>
          <cell r="W1891">
            <v>59.833333333333336</v>
          </cell>
          <cell r="X1891">
            <v>59.833333333333336</v>
          </cell>
          <cell r="Y1891">
            <v>59.833333333333336</v>
          </cell>
          <cell r="Z1891">
            <v>59.833333333333336</v>
          </cell>
          <cell r="AA1891">
            <v>59.833333333333336</v>
          </cell>
          <cell r="AB1891">
            <v>59.833333333333336</v>
          </cell>
          <cell r="AC1891">
            <v>59.833333333333336</v>
          </cell>
          <cell r="AD1891">
            <v>59.833333333333336</v>
          </cell>
          <cell r="AE1891">
            <v>59.833333333333336</v>
          </cell>
          <cell r="AF1891">
            <v>59.833333333333336</v>
          </cell>
          <cell r="AG1891">
            <v>59.833333333333336</v>
          </cell>
          <cell r="AH1891">
            <v>718.00000000000011</v>
          </cell>
        </row>
        <row r="1892">
          <cell r="V1892">
            <v>24.041666666666668</v>
          </cell>
          <cell r="W1892">
            <v>24.041666666666668</v>
          </cell>
          <cell r="X1892">
            <v>24.041666666666668</v>
          </cell>
          <cell r="Y1892">
            <v>24.041666666666668</v>
          </cell>
          <cell r="Z1892">
            <v>24.041666666666668</v>
          </cell>
          <cell r="AA1892">
            <v>24.041666666666668</v>
          </cell>
          <cell r="AB1892">
            <v>24.041666666666668</v>
          </cell>
          <cell r="AC1892">
            <v>24.041666666666668</v>
          </cell>
          <cell r="AD1892">
            <v>24.041666666666668</v>
          </cell>
          <cell r="AE1892">
            <v>24.041666666666668</v>
          </cell>
          <cell r="AF1892">
            <v>24.041666666666668</v>
          </cell>
          <cell r="AG1892">
            <v>24.041666666666668</v>
          </cell>
          <cell r="AH1892">
            <v>288.5</v>
          </cell>
        </row>
        <row r="1893">
          <cell r="V1893">
            <v>122.5</v>
          </cell>
          <cell r="W1893">
            <v>122.5</v>
          </cell>
          <cell r="X1893">
            <v>122.5</v>
          </cell>
          <cell r="Y1893">
            <v>122.5</v>
          </cell>
          <cell r="Z1893">
            <v>122.5</v>
          </cell>
          <cell r="AA1893">
            <v>122.5</v>
          </cell>
          <cell r="AB1893">
            <v>122.5</v>
          </cell>
          <cell r="AC1893">
            <v>122.5</v>
          </cell>
          <cell r="AD1893">
            <v>122.5</v>
          </cell>
          <cell r="AE1893">
            <v>122.5</v>
          </cell>
          <cell r="AF1893">
            <v>122.5</v>
          </cell>
          <cell r="AG1893">
            <v>122.5</v>
          </cell>
          <cell r="AH1893">
            <v>1470</v>
          </cell>
        </row>
        <row r="1894">
          <cell r="V1894">
            <v>24.958333333333332</v>
          </cell>
          <cell r="W1894">
            <v>24.958333333333332</v>
          </cell>
          <cell r="X1894">
            <v>24.958333333333332</v>
          </cell>
          <cell r="Y1894">
            <v>24.958333333333332</v>
          </cell>
          <cell r="Z1894">
            <v>24.958333333333332</v>
          </cell>
          <cell r="AA1894">
            <v>24.958333333333332</v>
          </cell>
          <cell r="AB1894">
            <v>24.958333333333332</v>
          </cell>
          <cell r="AC1894">
            <v>24.958333333333332</v>
          </cell>
          <cell r="AD1894">
            <v>24.958333333333332</v>
          </cell>
          <cell r="AE1894">
            <v>24.958333333333332</v>
          </cell>
          <cell r="AF1894">
            <v>24.958333333333332</v>
          </cell>
          <cell r="AG1894">
            <v>24.958333333333332</v>
          </cell>
          <cell r="AH1894">
            <v>299.5</v>
          </cell>
        </row>
        <row r="1895">
          <cell r="V1895">
            <v>27.803333333333335</v>
          </cell>
          <cell r="W1895">
            <v>27.803333333333335</v>
          </cell>
          <cell r="X1895">
            <v>27.803333333333335</v>
          </cell>
          <cell r="Y1895">
            <v>27.803333333333335</v>
          </cell>
          <cell r="Z1895">
            <v>27.803333333333335</v>
          </cell>
          <cell r="AA1895">
            <v>27.803333333333335</v>
          </cell>
          <cell r="AB1895">
            <v>27.803333333333335</v>
          </cell>
          <cell r="AC1895">
            <v>27.803333333333335</v>
          </cell>
          <cell r="AD1895">
            <v>27.803333333333335</v>
          </cell>
          <cell r="AE1895">
            <v>27.803333333333335</v>
          </cell>
          <cell r="AF1895">
            <v>27.803333333333335</v>
          </cell>
          <cell r="AG1895">
            <v>27.803333333333335</v>
          </cell>
          <cell r="AH1895">
            <v>333.64000000000004</v>
          </cell>
        </row>
        <row r="1896">
          <cell r="V1896">
            <v>14.081583333333333</v>
          </cell>
          <cell r="W1896">
            <v>14.081583333333333</v>
          </cell>
          <cell r="X1896">
            <v>14.081583333333333</v>
          </cell>
          <cell r="Y1896">
            <v>14.081583333333333</v>
          </cell>
          <cell r="Z1896">
            <v>14.081583333333333</v>
          </cell>
          <cell r="AA1896">
            <v>14.081583333333333</v>
          </cell>
          <cell r="AB1896">
            <v>14.081583333333333</v>
          </cell>
          <cell r="AC1896">
            <v>14.081583333333333</v>
          </cell>
          <cell r="AD1896">
            <v>14.081583333333333</v>
          </cell>
          <cell r="AE1896">
            <v>14.081583333333333</v>
          </cell>
          <cell r="AF1896">
            <v>14.081583333333333</v>
          </cell>
          <cell r="AG1896">
            <v>14.081583333333333</v>
          </cell>
          <cell r="AH1896">
            <v>168.97899999999996</v>
          </cell>
        </row>
        <row r="1897">
          <cell r="V1897">
            <v>203.04308333333333</v>
          </cell>
          <cell r="W1897">
            <v>203.04308333333333</v>
          </cell>
          <cell r="X1897">
            <v>203.04308333333333</v>
          </cell>
          <cell r="Y1897">
            <v>203.04308333333333</v>
          </cell>
          <cell r="Z1897">
            <v>203.04308333333333</v>
          </cell>
          <cell r="AA1897">
            <v>203.04308333333333</v>
          </cell>
          <cell r="AB1897">
            <v>203.04308333333333</v>
          </cell>
          <cell r="AC1897">
            <v>203.04308333333333</v>
          </cell>
          <cell r="AD1897">
            <v>203.04308333333333</v>
          </cell>
          <cell r="AE1897">
            <v>203.04308333333333</v>
          </cell>
          <cell r="AF1897">
            <v>203.04308333333333</v>
          </cell>
          <cell r="AG1897">
            <v>203.04308333333333</v>
          </cell>
          <cell r="AH1897">
            <v>2436.5169999999998</v>
          </cell>
        </row>
        <row r="1898">
          <cell r="V1898">
            <v>24.882833333333334</v>
          </cell>
          <cell r="W1898">
            <v>24.882833333333334</v>
          </cell>
          <cell r="X1898">
            <v>24.882833333333334</v>
          </cell>
          <cell r="Y1898">
            <v>24.882833333333334</v>
          </cell>
          <cell r="Z1898">
            <v>24.882833333333334</v>
          </cell>
          <cell r="AA1898">
            <v>24.882833333333334</v>
          </cell>
          <cell r="AB1898">
            <v>24.882833333333334</v>
          </cell>
          <cell r="AC1898">
            <v>24.882833333333334</v>
          </cell>
          <cell r="AD1898">
            <v>24.882833333333334</v>
          </cell>
          <cell r="AE1898">
            <v>24.882833333333334</v>
          </cell>
          <cell r="AF1898">
            <v>24.882833333333334</v>
          </cell>
          <cell r="AG1898">
            <v>24.882833333333334</v>
          </cell>
          <cell r="AH1898">
            <v>298.59399999999999</v>
          </cell>
        </row>
        <row r="1899">
          <cell r="V1899">
            <v>23.791666666666668</v>
          </cell>
          <cell r="W1899">
            <v>23.791666666666668</v>
          </cell>
          <cell r="X1899">
            <v>23.791666666666668</v>
          </cell>
          <cell r="Y1899">
            <v>23.791666666666668</v>
          </cell>
          <cell r="Z1899">
            <v>23.791666666666668</v>
          </cell>
          <cell r="AA1899">
            <v>23.791666666666668</v>
          </cell>
          <cell r="AB1899">
            <v>23.791666666666668</v>
          </cell>
          <cell r="AC1899">
            <v>23.791666666666668</v>
          </cell>
          <cell r="AD1899">
            <v>23.791666666666668</v>
          </cell>
          <cell r="AE1899">
            <v>23.791666666666668</v>
          </cell>
          <cell r="AF1899">
            <v>23.791666666666668</v>
          </cell>
          <cell r="AG1899">
            <v>23.791666666666668</v>
          </cell>
          <cell r="AH1899">
            <v>285.5</v>
          </cell>
        </row>
        <row r="1900">
          <cell r="V1900">
            <v>20.347499999999997</v>
          </cell>
          <cell r="W1900">
            <v>20.347499999999997</v>
          </cell>
          <cell r="X1900">
            <v>20.347499999999997</v>
          </cell>
          <cell r="Y1900">
            <v>20.347499999999997</v>
          </cell>
          <cell r="Z1900">
            <v>20.347499999999997</v>
          </cell>
          <cell r="AA1900">
            <v>20.347499999999997</v>
          </cell>
          <cell r="AB1900">
            <v>20.347499999999997</v>
          </cell>
          <cell r="AC1900">
            <v>20.347499999999997</v>
          </cell>
          <cell r="AD1900">
            <v>20.347499999999997</v>
          </cell>
          <cell r="AE1900">
            <v>20.347499999999997</v>
          </cell>
          <cell r="AF1900">
            <v>20.347499999999997</v>
          </cell>
          <cell r="AG1900">
            <v>20.347499999999997</v>
          </cell>
          <cell r="AH1900">
            <v>244.16999999999996</v>
          </cell>
        </row>
        <row r="1901">
          <cell r="V1901">
            <v>58.658333333333331</v>
          </cell>
          <cell r="W1901">
            <v>58.658333333333331</v>
          </cell>
          <cell r="X1901">
            <v>58.658333333333331</v>
          </cell>
          <cell r="Y1901">
            <v>58.658333333333331</v>
          </cell>
          <cell r="Z1901">
            <v>58.658333333333331</v>
          </cell>
          <cell r="AA1901">
            <v>58.658333333333331</v>
          </cell>
          <cell r="AB1901">
            <v>58.658333333333331</v>
          </cell>
          <cell r="AC1901">
            <v>58.658333333333331</v>
          </cell>
          <cell r="AD1901">
            <v>58.658333333333331</v>
          </cell>
          <cell r="AE1901">
            <v>58.658333333333331</v>
          </cell>
          <cell r="AF1901">
            <v>58.658333333333331</v>
          </cell>
          <cell r="AG1901">
            <v>58.658333333333331</v>
          </cell>
          <cell r="AH1901">
            <v>703.89999999999975</v>
          </cell>
        </row>
        <row r="1902">
          <cell r="V1902">
            <v>5.0250000000000004</v>
          </cell>
          <cell r="W1902">
            <v>5.0250000000000004</v>
          </cell>
          <cell r="X1902">
            <v>5.0250000000000004</v>
          </cell>
          <cell r="Y1902">
            <v>5.0250000000000004</v>
          </cell>
          <cell r="Z1902">
            <v>5.0250000000000004</v>
          </cell>
          <cell r="AA1902">
            <v>5.0250000000000004</v>
          </cell>
          <cell r="AB1902">
            <v>5.0250000000000004</v>
          </cell>
          <cell r="AC1902">
            <v>5.0250000000000004</v>
          </cell>
          <cell r="AD1902">
            <v>5.0250000000000004</v>
          </cell>
          <cell r="AE1902">
            <v>5.0250000000000004</v>
          </cell>
          <cell r="AF1902">
            <v>5.0250000000000004</v>
          </cell>
          <cell r="AG1902">
            <v>5.0250000000000004</v>
          </cell>
          <cell r="AH1902">
            <v>60.29999999999999</v>
          </cell>
        </row>
        <row r="1903">
          <cell r="V1903">
            <v>12.5625</v>
          </cell>
          <cell r="W1903">
            <v>12.5625</v>
          </cell>
          <cell r="X1903">
            <v>12.5625</v>
          </cell>
          <cell r="Y1903">
            <v>12.5625</v>
          </cell>
          <cell r="Z1903">
            <v>12.5625</v>
          </cell>
          <cell r="AA1903">
            <v>12.5625</v>
          </cell>
          <cell r="AB1903">
            <v>12.5625</v>
          </cell>
          <cell r="AC1903">
            <v>12.5625</v>
          </cell>
          <cell r="AD1903">
            <v>12.5625</v>
          </cell>
          <cell r="AE1903">
            <v>12.5625</v>
          </cell>
          <cell r="AF1903">
            <v>12.5625</v>
          </cell>
          <cell r="AG1903">
            <v>12.5625</v>
          </cell>
          <cell r="AH1903">
            <v>150.75</v>
          </cell>
        </row>
        <row r="1904">
          <cell r="V1904">
            <v>83.953666666666663</v>
          </cell>
          <cell r="W1904">
            <v>83.953666666666663</v>
          </cell>
          <cell r="X1904">
            <v>83.953666666666663</v>
          </cell>
          <cell r="Y1904">
            <v>83.953666666666663</v>
          </cell>
          <cell r="Z1904">
            <v>83.953666666666663</v>
          </cell>
          <cell r="AA1904">
            <v>83.953666666666663</v>
          </cell>
          <cell r="AB1904">
            <v>83.953666666666663</v>
          </cell>
          <cell r="AC1904">
            <v>83.953666666666663</v>
          </cell>
          <cell r="AD1904">
            <v>83.953666666666663</v>
          </cell>
          <cell r="AE1904">
            <v>83.953666666666663</v>
          </cell>
          <cell r="AF1904">
            <v>83.953666666666663</v>
          </cell>
          <cell r="AG1904">
            <v>83.953666666666663</v>
          </cell>
          <cell r="AH1904">
            <v>1007.444</v>
          </cell>
        </row>
        <row r="1905">
          <cell r="V1905">
            <v>37.137833333333333</v>
          </cell>
          <cell r="W1905">
            <v>37.137833333333333</v>
          </cell>
          <cell r="X1905">
            <v>37.137833333333333</v>
          </cell>
          <cell r="Y1905">
            <v>37.137833333333333</v>
          </cell>
          <cell r="Z1905">
            <v>37.137833333333333</v>
          </cell>
          <cell r="AA1905">
            <v>37.137833333333333</v>
          </cell>
          <cell r="AB1905">
            <v>37.137833333333333</v>
          </cell>
          <cell r="AC1905">
            <v>37.137833333333333</v>
          </cell>
          <cell r="AD1905">
            <v>37.137833333333333</v>
          </cell>
          <cell r="AE1905">
            <v>37.137833333333333</v>
          </cell>
          <cell r="AF1905">
            <v>37.137833333333333</v>
          </cell>
          <cell r="AG1905">
            <v>37.137833333333333</v>
          </cell>
          <cell r="AH1905">
            <v>445.654</v>
          </cell>
        </row>
        <row r="1906">
          <cell r="V1906">
            <v>4.978416666666666</v>
          </cell>
          <cell r="W1906">
            <v>4.978416666666666</v>
          </cell>
          <cell r="X1906">
            <v>4.978416666666666</v>
          </cell>
          <cell r="Y1906">
            <v>4.978416666666666</v>
          </cell>
          <cell r="Z1906">
            <v>4.978416666666666</v>
          </cell>
          <cell r="AA1906">
            <v>4.978416666666666</v>
          </cell>
          <cell r="AB1906">
            <v>4.978416666666666</v>
          </cell>
          <cell r="AC1906">
            <v>4.978416666666666</v>
          </cell>
          <cell r="AD1906">
            <v>4.978416666666666</v>
          </cell>
          <cell r="AE1906">
            <v>4.978416666666666</v>
          </cell>
          <cell r="AF1906">
            <v>4.978416666666666</v>
          </cell>
          <cell r="AG1906">
            <v>4.978416666666666</v>
          </cell>
          <cell r="AH1906">
            <v>59.741000000000007</v>
          </cell>
        </row>
        <row r="1907">
          <cell r="V1907">
            <v>54.375</v>
          </cell>
          <cell r="W1907">
            <v>54.375</v>
          </cell>
          <cell r="X1907">
            <v>54.375</v>
          </cell>
          <cell r="Y1907">
            <v>54.375</v>
          </cell>
          <cell r="Z1907">
            <v>54.375</v>
          </cell>
          <cell r="AA1907">
            <v>54.375</v>
          </cell>
          <cell r="AB1907">
            <v>54.375</v>
          </cell>
          <cell r="AC1907">
            <v>54.375</v>
          </cell>
          <cell r="AD1907">
            <v>54.375</v>
          </cell>
          <cell r="AE1907">
            <v>54.375</v>
          </cell>
          <cell r="AF1907">
            <v>54.375</v>
          </cell>
          <cell r="AG1907">
            <v>54.375</v>
          </cell>
          <cell r="AH1907">
            <v>652.5</v>
          </cell>
        </row>
        <row r="1908">
          <cell r="V1908">
            <v>3.5555833333333333</v>
          </cell>
          <cell r="W1908">
            <v>3.5555833333333333</v>
          </cell>
          <cell r="X1908">
            <v>3.5555833333333333</v>
          </cell>
          <cell r="Y1908">
            <v>3.5555833333333333</v>
          </cell>
          <cell r="Z1908">
            <v>3.5555833333333333</v>
          </cell>
          <cell r="AA1908">
            <v>3.5555833333333333</v>
          </cell>
          <cell r="AB1908">
            <v>3.5555833333333333</v>
          </cell>
          <cell r="AC1908">
            <v>3.5555833333333333</v>
          </cell>
          <cell r="AD1908">
            <v>3.5555833333333333</v>
          </cell>
          <cell r="AE1908">
            <v>3.5555833333333333</v>
          </cell>
          <cell r="AF1908">
            <v>3.5555833333333333</v>
          </cell>
          <cell r="AG1908">
            <v>3.5555833333333333</v>
          </cell>
          <cell r="AH1908">
            <v>42.666999999999994</v>
          </cell>
        </row>
        <row r="1909">
          <cell r="V1909">
            <v>210.63875000000002</v>
          </cell>
          <cell r="W1909">
            <v>210.63875000000002</v>
          </cell>
          <cell r="X1909">
            <v>210.63875000000002</v>
          </cell>
          <cell r="Y1909">
            <v>210.63875000000002</v>
          </cell>
          <cell r="Z1909">
            <v>210.63875000000002</v>
          </cell>
          <cell r="AA1909">
            <v>210.63875000000002</v>
          </cell>
          <cell r="AB1909">
            <v>210.63875000000002</v>
          </cell>
          <cell r="AC1909">
            <v>210.63875000000002</v>
          </cell>
          <cell r="AD1909">
            <v>210.63875000000002</v>
          </cell>
          <cell r="AE1909">
            <v>210.63875000000002</v>
          </cell>
          <cell r="AF1909">
            <v>210.63875000000002</v>
          </cell>
          <cell r="AG1909">
            <v>210.63875000000002</v>
          </cell>
          <cell r="AH1909">
            <v>2527.6650000000004</v>
          </cell>
        </row>
        <row r="1910">
          <cell r="V1910">
            <v>40</v>
          </cell>
          <cell r="W1910">
            <v>40</v>
          </cell>
          <cell r="X1910">
            <v>40</v>
          </cell>
          <cell r="Y1910">
            <v>40</v>
          </cell>
          <cell r="Z1910">
            <v>40</v>
          </cell>
          <cell r="AA1910">
            <v>40</v>
          </cell>
          <cell r="AB1910">
            <v>40</v>
          </cell>
          <cell r="AC1910">
            <v>40</v>
          </cell>
          <cell r="AD1910">
            <v>40</v>
          </cell>
          <cell r="AE1910">
            <v>40</v>
          </cell>
          <cell r="AF1910">
            <v>40</v>
          </cell>
          <cell r="AG1910">
            <v>40</v>
          </cell>
          <cell r="AH1910">
            <v>480</v>
          </cell>
        </row>
        <row r="1911">
          <cell r="V1911">
            <v>3.8435000000000001</v>
          </cell>
          <cell r="W1911">
            <v>3.8435000000000001</v>
          </cell>
          <cell r="X1911">
            <v>3.8435000000000001</v>
          </cell>
          <cell r="Y1911">
            <v>3.8435000000000001</v>
          </cell>
          <cell r="Z1911">
            <v>3.8435000000000001</v>
          </cell>
          <cell r="AA1911">
            <v>3.8435000000000001</v>
          </cell>
          <cell r="AB1911">
            <v>3.8435000000000001</v>
          </cell>
          <cell r="AC1911">
            <v>3.8435000000000001</v>
          </cell>
          <cell r="AD1911">
            <v>3.8435000000000001</v>
          </cell>
          <cell r="AE1911">
            <v>3.8435000000000001</v>
          </cell>
          <cell r="AF1911">
            <v>3.8435000000000001</v>
          </cell>
          <cell r="AG1911">
            <v>3.8435000000000001</v>
          </cell>
          <cell r="AH1911">
            <v>46.121999999999993</v>
          </cell>
        </row>
        <row r="1912">
          <cell r="V1912">
            <v>7.833333333333333</v>
          </cell>
          <cell r="W1912">
            <v>7.833333333333333</v>
          </cell>
          <cell r="X1912">
            <v>7.833333333333333</v>
          </cell>
          <cell r="Y1912">
            <v>7.833333333333333</v>
          </cell>
          <cell r="Z1912">
            <v>7.833333333333333</v>
          </cell>
          <cell r="AA1912">
            <v>7.833333333333333</v>
          </cell>
          <cell r="AB1912">
            <v>7.833333333333333</v>
          </cell>
          <cell r="AC1912">
            <v>7.833333333333333</v>
          </cell>
          <cell r="AD1912">
            <v>7.833333333333333</v>
          </cell>
          <cell r="AE1912">
            <v>7.833333333333333</v>
          </cell>
          <cell r="AF1912">
            <v>7.833333333333333</v>
          </cell>
          <cell r="AG1912">
            <v>7.833333333333333</v>
          </cell>
          <cell r="AH1912">
            <v>93.999999999999986</v>
          </cell>
        </row>
        <row r="1913">
          <cell r="V1913">
            <v>21.822499999999998</v>
          </cell>
          <cell r="W1913">
            <v>21.822499999999998</v>
          </cell>
          <cell r="X1913">
            <v>21.822499999999998</v>
          </cell>
          <cell r="Y1913">
            <v>21.822499999999998</v>
          </cell>
          <cell r="Z1913">
            <v>21.822499999999998</v>
          </cell>
          <cell r="AA1913">
            <v>21.822499999999998</v>
          </cell>
          <cell r="AB1913">
            <v>21.822499999999998</v>
          </cell>
          <cell r="AC1913">
            <v>21.822499999999998</v>
          </cell>
          <cell r="AD1913">
            <v>21.822499999999998</v>
          </cell>
          <cell r="AE1913">
            <v>21.822499999999998</v>
          </cell>
          <cell r="AF1913">
            <v>21.822499999999998</v>
          </cell>
          <cell r="AG1913">
            <v>21.822499999999998</v>
          </cell>
          <cell r="AH1913">
            <v>261.86999999999995</v>
          </cell>
        </row>
        <row r="1914">
          <cell r="V1914">
            <v>6.854166666666667</v>
          </cell>
          <cell r="W1914">
            <v>6.854166666666667</v>
          </cell>
          <cell r="X1914">
            <v>6.854166666666667</v>
          </cell>
          <cell r="Y1914">
            <v>6.854166666666667</v>
          </cell>
          <cell r="Z1914">
            <v>6.854166666666667</v>
          </cell>
          <cell r="AA1914">
            <v>6.854166666666667</v>
          </cell>
          <cell r="AB1914">
            <v>6.854166666666667</v>
          </cell>
          <cell r="AC1914">
            <v>6.854166666666667</v>
          </cell>
          <cell r="AD1914">
            <v>6.854166666666667</v>
          </cell>
          <cell r="AE1914">
            <v>6.854166666666667</v>
          </cell>
          <cell r="AF1914">
            <v>6.854166666666667</v>
          </cell>
          <cell r="AG1914">
            <v>6.854166666666667</v>
          </cell>
          <cell r="AH1914">
            <v>82.25</v>
          </cell>
        </row>
        <row r="1915">
          <cell r="V1915">
            <v>11.166666666666666</v>
          </cell>
          <cell r="W1915">
            <v>11.166666666666666</v>
          </cell>
          <cell r="X1915">
            <v>11.166666666666666</v>
          </cell>
          <cell r="Y1915">
            <v>11.166666666666666</v>
          </cell>
          <cell r="Z1915">
            <v>11.166666666666666</v>
          </cell>
          <cell r="AA1915">
            <v>11.166666666666666</v>
          </cell>
          <cell r="AB1915">
            <v>11.166666666666666</v>
          </cell>
          <cell r="AC1915">
            <v>11.166666666666666</v>
          </cell>
          <cell r="AD1915">
            <v>11.166666666666666</v>
          </cell>
          <cell r="AE1915">
            <v>11.166666666666666</v>
          </cell>
          <cell r="AF1915">
            <v>11.166666666666666</v>
          </cell>
          <cell r="AG1915">
            <v>11.166666666666666</v>
          </cell>
          <cell r="AH1915">
            <v>134.00000000000003</v>
          </cell>
        </row>
        <row r="1916">
          <cell r="V1916">
            <v>7.2035833333333326</v>
          </cell>
          <cell r="W1916">
            <v>7.2035833333333326</v>
          </cell>
          <cell r="X1916">
            <v>7.2035833333333326</v>
          </cell>
          <cell r="Y1916">
            <v>7.2035833333333326</v>
          </cell>
          <cell r="Z1916">
            <v>7.2035833333333326</v>
          </cell>
          <cell r="AA1916">
            <v>7.2035833333333326</v>
          </cell>
          <cell r="AB1916">
            <v>7.2035833333333326</v>
          </cell>
          <cell r="AC1916">
            <v>7.2035833333333326</v>
          </cell>
          <cell r="AD1916">
            <v>7.2035833333333326</v>
          </cell>
          <cell r="AE1916">
            <v>7.2035833333333326</v>
          </cell>
          <cell r="AF1916">
            <v>7.2035833333333326</v>
          </cell>
          <cell r="AG1916">
            <v>7.2035833333333326</v>
          </cell>
          <cell r="AH1916">
            <v>86.442999999999984</v>
          </cell>
        </row>
        <row r="1917">
          <cell r="V1917">
            <v>356.14166666666665</v>
          </cell>
          <cell r="W1917">
            <v>356.14166666666665</v>
          </cell>
          <cell r="X1917">
            <v>356.14166666666665</v>
          </cell>
          <cell r="Y1917">
            <v>356.14166666666665</v>
          </cell>
          <cell r="Z1917">
            <v>356.14166666666665</v>
          </cell>
          <cell r="AA1917">
            <v>356.14166666666665</v>
          </cell>
          <cell r="AB1917">
            <v>356.14166666666665</v>
          </cell>
          <cell r="AC1917">
            <v>356.14166666666665</v>
          </cell>
          <cell r="AD1917">
            <v>356.14166666666665</v>
          </cell>
          <cell r="AE1917">
            <v>356.14166666666665</v>
          </cell>
          <cell r="AF1917">
            <v>356.14166666666665</v>
          </cell>
          <cell r="AG1917">
            <v>356.14166666666665</v>
          </cell>
          <cell r="AH1917">
            <v>4273.6999999999989</v>
          </cell>
        </row>
        <row r="1918">
          <cell r="V1918">
            <v>81.25</v>
          </cell>
          <cell r="W1918">
            <v>81.25</v>
          </cell>
          <cell r="X1918">
            <v>81.25</v>
          </cell>
          <cell r="Y1918">
            <v>81.25</v>
          </cell>
          <cell r="Z1918">
            <v>81.25</v>
          </cell>
          <cell r="AA1918">
            <v>81.25</v>
          </cell>
          <cell r="AB1918">
            <v>81.25</v>
          </cell>
          <cell r="AC1918">
            <v>81.25</v>
          </cell>
          <cell r="AD1918">
            <v>81.25</v>
          </cell>
          <cell r="AE1918">
            <v>81.25</v>
          </cell>
          <cell r="AF1918">
            <v>81.25</v>
          </cell>
          <cell r="AG1918">
            <v>81.25</v>
          </cell>
          <cell r="AH1918">
            <v>975</v>
          </cell>
        </row>
        <row r="1919">
          <cell r="V1919">
            <v>12.356999999999999</v>
          </cell>
          <cell r="W1919">
            <v>12.356999999999999</v>
          </cell>
          <cell r="X1919">
            <v>12.356999999999999</v>
          </cell>
          <cell r="Y1919">
            <v>12.356999999999999</v>
          </cell>
          <cell r="Z1919">
            <v>12.356999999999999</v>
          </cell>
          <cell r="AA1919">
            <v>12.356999999999999</v>
          </cell>
          <cell r="AB1919">
            <v>12.356999999999999</v>
          </cell>
          <cell r="AC1919">
            <v>12.356999999999999</v>
          </cell>
          <cell r="AD1919">
            <v>12.356999999999999</v>
          </cell>
          <cell r="AE1919">
            <v>12.356999999999999</v>
          </cell>
          <cell r="AF1919">
            <v>12.356999999999999</v>
          </cell>
          <cell r="AG1919">
            <v>12.356999999999999</v>
          </cell>
          <cell r="AH1919">
            <v>148.28399999999999</v>
          </cell>
        </row>
        <row r="1920">
          <cell r="V1920">
            <v>40.75</v>
          </cell>
          <cell r="W1920">
            <v>40.75</v>
          </cell>
          <cell r="X1920">
            <v>40.75</v>
          </cell>
          <cell r="Y1920">
            <v>40.75</v>
          </cell>
          <cell r="Z1920">
            <v>40.75</v>
          </cell>
          <cell r="AA1920">
            <v>40.75</v>
          </cell>
          <cell r="AB1920">
            <v>40.75</v>
          </cell>
          <cell r="AC1920">
            <v>40.75</v>
          </cell>
          <cell r="AD1920">
            <v>40.75</v>
          </cell>
          <cell r="AE1920">
            <v>40.75</v>
          </cell>
          <cell r="AF1920">
            <v>40.75</v>
          </cell>
          <cell r="AG1920">
            <v>40.75</v>
          </cell>
          <cell r="AH1920">
            <v>489</v>
          </cell>
        </row>
        <row r="1921">
          <cell r="V1921">
            <v>261.58333333333331</v>
          </cell>
          <cell r="W1921">
            <v>261.58333333333331</v>
          </cell>
          <cell r="X1921">
            <v>261.58333333333331</v>
          </cell>
          <cell r="Y1921">
            <v>261.58333333333331</v>
          </cell>
          <cell r="Z1921">
            <v>261.58333333333331</v>
          </cell>
          <cell r="AA1921">
            <v>261.58333333333331</v>
          </cell>
          <cell r="AB1921">
            <v>261.58333333333331</v>
          </cell>
          <cell r="AC1921">
            <v>261.58333333333331</v>
          </cell>
          <cell r="AD1921">
            <v>261.58333333333331</v>
          </cell>
          <cell r="AE1921">
            <v>261.58333333333331</v>
          </cell>
          <cell r="AF1921">
            <v>261.58333333333331</v>
          </cell>
          <cell r="AG1921">
            <v>261.58333333333331</v>
          </cell>
          <cell r="AH1921">
            <v>3139.0000000000005</v>
          </cell>
        </row>
        <row r="1922">
          <cell r="V1922">
            <v>11.5</v>
          </cell>
          <cell r="W1922">
            <v>11.5</v>
          </cell>
          <cell r="X1922">
            <v>11.5</v>
          </cell>
          <cell r="Y1922">
            <v>11.5</v>
          </cell>
          <cell r="Z1922">
            <v>11.5</v>
          </cell>
          <cell r="AA1922">
            <v>11.5</v>
          </cell>
          <cell r="AB1922">
            <v>11.5</v>
          </cell>
          <cell r="AC1922">
            <v>11.5</v>
          </cell>
          <cell r="AD1922">
            <v>11.5</v>
          </cell>
          <cell r="AE1922">
            <v>11.5</v>
          </cell>
          <cell r="AF1922">
            <v>11.5</v>
          </cell>
          <cell r="AG1922">
            <v>11.5</v>
          </cell>
          <cell r="AH1922">
            <v>138</v>
          </cell>
        </row>
        <row r="1923">
          <cell r="V1923">
            <v>2.1875</v>
          </cell>
          <cell r="W1923">
            <v>2.1875</v>
          </cell>
          <cell r="X1923">
            <v>2.1875</v>
          </cell>
          <cell r="Y1923">
            <v>2.1875</v>
          </cell>
          <cell r="Z1923">
            <v>2.1875</v>
          </cell>
          <cell r="AA1923">
            <v>2.1875</v>
          </cell>
          <cell r="AB1923">
            <v>2.1875</v>
          </cell>
          <cell r="AC1923">
            <v>2.1875</v>
          </cell>
          <cell r="AD1923">
            <v>2.1875</v>
          </cell>
          <cell r="AE1923">
            <v>2.1875</v>
          </cell>
          <cell r="AF1923">
            <v>2.1875</v>
          </cell>
          <cell r="AG1923">
            <v>2.1875</v>
          </cell>
          <cell r="AH1923">
            <v>26.25</v>
          </cell>
        </row>
        <row r="1924">
          <cell r="V1924">
            <v>74.745833333333337</v>
          </cell>
          <cell r="W1924">
            <v>74.745833333333337</v>
          </cell>
          <cell r="X1924">
            <v>74.745833333333337</v>
          </cell>
          <cell r="Y1924">
            <v>74.745833333333337</v>
          </cell>
          <cell r="Z1924">
            <v>74.745833333333337</v>
          </cell>
          <cell r="AA1924">
            <v>74.745833333333337</v>
          </cell>
          <cell r="AB1924">
            <v>74.745833333333337</v>
          </cell>
          <cell r="AC1924">
            <v>74.745833333333337</v>
          </cell>
          <cell r="AD1924">
            <v>74.745833333333337</v>
          </cell>
          <cell r="AE1924">
            <v>74.745833333333337</v>
          </cell>
          <cell r="AF1924">
            <v>74.745833333333337</v>
          </cell>
          <cell r="AG1924">
            <v>74.745833333333337</v>
          </cell>
          <cell r="AH1924">
            <v>896.95000000000027</v>
          </cell>
        </row>
        <row r="1925">
          <cell r="V1925">
            <v>5.1462499999999993</v>
          </cell>
          <cell r="W1925">
            <v>5.1462499999999993</v>
          </cell>
          <cell r="X1925">
            <v>5.1462499999999993</v>
          </cell>
          <cell r="Y1925">
            <v>5.1462499999999993</v>
          </cell>
          <cell r="Z1925">
            <v>5.1462499999999993</v>
          </cell>
          <cell r="AA1925">
            <v>5.1462499999999993</v>
          </cell>
          <cell r="AB1925">
            <v>5.1462499999999993</v>
          </cell>
          <cell r="AC1925">
            <v>5.1462499999999993</v>
          </cell>
          <cell r="AD1925">
            <v>5.1462499999999993</v>
          </cell>
          <cell r="AE1925">
            <v>5.1462499999999993</v>
          </cell>
          <cell r="AF1925">
            <v>5.1462499999999993</v>
          </cell>
          <cell r="AG1925">
            <v>5.1462499999999993</v>
          </cell>
          <cell r="AH1925">
            <v>61.755000000000003</v>
          </cell>
        </row>
        <row r="1926">
          <cell r="V1926">
            <v>8.375</v>
          </cell>
          <cell r="W1926">
            <v>8.375</v>
          </cell>
          <cell r="X1926">
            <v>8.375</v>
          </cell>
          <cell r="Y1926">
            <v>8.375</v>
          </cell>
          <cell r="Z1926">
            <v>8.375</v>
          </cell>
          <cell r="AA1926">
            <v>8.375</v>
          </cell>
          <cell r="AB1926">
            <v>8.375</v>
          </cell>
          <cell r="AC1926">
            <v>8.375</v>
          </cell>
          <cell r="AD1926">
            <v>8.375</v>
          </cell>
          <cell r="AE1926">
            <v>8.375</v>
          </cell>
          <cell r="AF1926">
            <v>8.375</v>
          </cell>
          <cell r="AG1926">
            <v>8.375</v>
          </cell>
          <cell r="AH1926">
            <v>100.5</v>
          </cell>
        </row>
        <row r="1927">
          <cell r="V1927">
            <v>0.82499999999999996</v>
          </cell>
          <cell r="W1927">
            <v>0.82499999999999996</v>
          </cell>
          <cell r="X1927">
            <v>0.82499999999999996</v>
          </cell>
          <cell r="Y1927">
            <v>0.82499999999999996</v>
          </cell>
          <cell r="Z1927">
            <v>0.82499999999999996</v>
          </cell>
          <cell r="AA1927">
            <v>0.82499999999999996</v>
          </cell>
          <cell r="AB1927">
            <v>0.82499999999999996</v>
          </cell>
          <cell r="AC1927">
            <v>0.82499999999999996</v>
          </cell>
          <cell r="AD1927">
            <v>0.82499999999999996</v>
          </cell>
          <cell r="AE1927">
            <v>0.82499999999999996</v>
          </cell>
          <cell r="AF1927">
            <v>0.82499999999999996</v>
          </cell>
          <cell r="AG1927">
            <v>0.82499999999999996</v>
          </cell>
          <cell r="AH1927">
            <v>9.8999999999999986</v>
          </cell>
        </row>
        <row r="1928">
          <cell r="V1928">
            <v>21.666666666666668</v>
          </cell>
          <cell r="W1928">
            <v>21.666666666666668</v>
          </cell>
          <cell r="X1928">
            <v>21.666666666666668</v>
          </cell>
          <cell r="Y1928">
            <v>21.666666666666668</v>
          </cell>
          <cell r="Z1928">
            <v>21.666666666666668</v>
          </cell>
          <cell r="AA1928">
            <v>21.666666666666668</v>
          </cell>
          <cell r="AB1928">
            <v>21.666666666666668</v>
          </cell>
          <cell r="AC1928">
            <v>21.666666666666668</v>
          </cell>
          <cell r="AD1928">
            <v>21.666666666666668</v>
          </cell>
          <cell r="AE1928">
            <v>21.666666666666668</v>
          </cell>
          <cell r="AF1928">
            <v>21.666666666666668</v>
          </cell>
          <cell r="AG1928">
            <v>21.666666666666668</v>
          </cell>
          <cell r="AH1928">
            <v>259.99999999999994</v>
          </cell>
        </row>
        <row r="1929">
          <cell r="V1929">
            <v>25</v>
          </cell>
          <cell r="W1929">
            <v>25</v>
          </cell>
          <cell r="X1929">
            <v>25</v>
          </cell>
          <cell r="Y1929">
            <v>25</v>
          </cell>
          <cell r="Z1929">
            <v>25</v>
          </cell>
          <cell r="AA1929">
            <v>25</v>
          </cell>
          <cell r="AB1929">
            <v>25</v>
          </cell>
          <cell r="AC1929">
            <v>25</v>
          </cell>
          <cell r="AD1929">
            <v>25</v>
          </cell>
          <cell r="AE1929">
            <v>25</v>
          </cell>
          <cell r="AF1929">
            <v>25</v>
          </cell>
          <cell r="AG1929">
            <v>25</v>
          </cell>
          <cell r="AH1929">
            <v>300</v>
          </cell>
        </row>
        <row r="1930">
          <cell r="V1930">
            <v>49.321749999999994</v>
          </cell>
          <cell r="W1930">
            <v>49.321749999999994</v>
          </cell>
          <cell r="X1930">
            <v>49.321749999999994</v>
          </cell>
          <cell r="Y1930">
            <v>49.321749999999994</v>
          </cell>
          <cell r="Z1930">
            <v>49.321749999999994</v>
          </cell>
          <cell r="AA1930">
            <v>49.321749999999994</v>
          </cell>
          <cell r="AB1930">
            <v>49.321749999999994</v>
          </cell>
          <cell r="AC1930">
            <v>49.321749999999994</v>
          </cell>
          <cell r="AD1930">
            <v>49.321749999999994</v>
          </cell>
          <cell r="AE1930">
            <v>49.321749999999994</v>
          </cell>
          <cell r="AF1930">
            <v>49.321749999999994</v>
          </cell>
          <cell r="AG1930">
            <v>49.321749999999994</v>
          </cell>
          <cell r="AH1930">
            <v>591.86099999999999</v>
          </cell>
        </row>
        <row r="1931">
          <cell r="V1931">
            <v>88.62833333333333</v>
          </cell>
          <cell r="W1931">
            <v>88.62833333333333</v>
          </cell>
          <cell r="X1931">
            <v>88.62833333333333</v>
          </cell>
          <cell r="Y1931">
            <v>88.62833333333333</v>
          </cell>
          <cell r="Z1931">
            <v>88.62833333333333</v>
          </cell>
          <cell r="AA1931">
            <v>88.62833333333333</v>
          </cell>
          <cell r="AB1931">
            <v>88.62833333333333</v>
          </cell>
          <cell r="AC1931">
            <v>88.62833333333333</v>
          </cell>
          <cell r="AD1931">
            <v>88.62833333333333</v>
          </cell>
          <cell r="AE1931">
            <v>88.62833333333333</v>
          </cell>
          <cell r="AF1931">
            <v>88.62833333333333</v>
          </cell>
          <cell r="AG1931">
            <v>88.62833333333333</v>
          </cell>
          <cell r="AH1931">
            <v>1063.54</v>
          </cell>
        </row>
        <row r="1932">
          <cell r="V1932">
            <v>2.75</v>
          </cell>
          <cell r="W1932">
            <v>2.75</v>
          </cell>
          <cell r="X1932">
            <v>2.75</v>
          </cell>
          <cell r="Y1932">
            <v>2.75</v>
          </cell>
          <cell r="Z1932">
            <v>2.75</v>
          </cell>
          <cell r="AA1932">
            <v>2.75</v>
          </cell>
          <cell r="AB1932">
            <v>2.75</v>
          </cell>
          <cell r="AC1932">
            <v>2.75</v>
          </cell>
          <cell r="AD1932">
            <v>2.75</v>
          </cell>
          <cell r="AE1932">
            <v>2.75</v>
          </cell>
          <cell r="AF1932">
            <v>2.75</v>
          </cell>
          <cell r="AG1932">
            <v>2.75</v>
          </cell>
          <cell r="AH1932">
            <v>33</v>
          </cell>
        </row>
        <row r="1933">
          <cell r="V1933">
            <v>2.8333333333333335</v>
          </cell>
          <cell r="W1933">
            <v>2.8333333333333335</v>
          </cell>
          <cell r="X1933">
            <v>2.8333333333333335</v>
          </cell>
          <cell r="Y1933">
            <v>2.8333333333333335</v>
          </cell>
          <cell r="Z1933">
            <v>2.8333333333333335</v>
          </cell>
          <cell r="AA1933">
            <v>2.8333333333333335</v>
          </cell>
          <cell r="AB1933">
            <v>2.8333333333333335</v>
          </cell>
          <cell r="AC1933">
            <v>2.8333333333333335</v>
          </cell>
          <cell r="AD1933">
            <v>2.8333333333333335</v>
          </cell>
          <cell r="AE1933">
            <v>2.8333333333333335</v>
          </cell>
          <cell r="AF1933">
            <v>2.8333333333333335</v>
          </cell>
          <cell r="AG1933">
            <v>2.8333333333333335</v>
          </cell>
          <cell r="AH1933">
            <v>33.999999999999993</v>
          </cell>
        </row>
        <row r="1934">
          <cell r="V1934">
            <v>68.641666666666666</v>
          </cell>
          <cell r="W1934">
            <v>68.641666666666666</v>
          </cell>
          <cell r="X1934">
            <v>68.641666666666666</v>
          </cell>
          <cell r="Y1934">
            <v>68.641666666666666</v>
          </cell>
          <cell r="Z1934">
            <v>68.641666666666666</v>
          </cell>
          <cell r="AA1934">
            <v>68.641666666666666</v>
          </cell>
          <cell r="AB1934">
            <v>68.641666666666666</v>
          </cell>
          <cell r="AC1934">
            <v>68.641666666666666</v>
          </cell>
          <cell r="AD1934">
            <v>68.641666666666666</v>
          </cell>
          <cell r="AE1934">
            <v>68.641666666666666</v>
          </cell>
          <cell r="AF1934">
            <v>68.641666666666666</v>
          </cell>
          <cell r="AG1934">
            <v>68.641666666666666</v>
          </cell>
          <cell r="AH1934">
            <v>823.69999999999993</v>
          </cell>
        </row>
        <row r="1935">
          <cell r="V1935">
            <v>26.935833333333335</v>
          </cell>
          <cell r="W1935">
            <v>26.935833333333335</v>
          </cell>
          <cell r="X1935">
            <v>26.935833333333335</v>
          </cell>
          <cell r="Y1935">
            <v>26.935833333333335</v>
          </cell>
          <cell r="Z1935">
            <v>26.935833333333335</v>
          </cell>
          <cell r="AA1935">
            <v>26.935833333333335</v>
          </cell>
          <cell r="AB1935">
            <v>26.935833333333335</v>
          </cell>
          <cell r="AC1935">
            <v>26.935833333333335</v>
          </cell>
          <cell r="AD1935">
            <v>26.935833333333335</v>
          </cell>
          <cell r="AE1935">
            <v>26.935833333333335</v>
          </cell>
          <cell r="AF1935">
            <v>26.935833333333335</v>
          </cell>
          <cell r="AG1935">
            <v>26.935833333333335</v>
          </cell>
          <cell r="AH1935">
            <v>323.23</v>
          </cell>
        </row>
        <row r="1936">
          <cell r="W1936">
            <v>24.166666666666668</v>
          </cell>
          <cell r="X1936">
            <v>24.166666666666668</v>
          </cell>
          <cell r="Y1936">
            <v>24.166666666666668</v>
          </cell>
          <cell r="Z1936">
            <v>24.166666666666668</v>
          </cell>
          <cell r="AA1936">
            <v>24.166666666666668</v>
          </cell>
          <cell r="AB1936">
            <v>24.166666666666668</v>
          </cell>
          <cell r="AC1936">
            <v>24.166666666666668</v>
          </cell>
          <cell r="AD1936">
            <v>24.166666666666668</v>
          </cell>
          <cell r="AE1936">
            <v>24.166666666666668</v>
          </cell>
          <cell r="AF1936">
            <v>24.166666666666668</v>
          </cell>
          <cell r="AG1936">
            <v>24.166666666666668</v>
          </cell>
          <cell r="AH1936">
            <v>265.83333333333331</v>
          </cell>
        </row>
        <row r="1937">
          <cell r="V1937">
            <v>32.35</v>
          </cell>
          <cell r="W1937">
            <v>32.35</v>
          </cell>
          <cell r="X1937">
            <v>32.35</v>
          </cell>
          <cell r="Y1937">
            <v>32.35</v>
          </cell>
          <cell r="Z1937">
            <v>32.35</v>
          </cell>
          <cell r="AA1937">
            <v>32.35</v>
          </cell>
          <cell r="AB1937">
            <v>32.35</v>
          </cell>
          <cell r="AC1937">
            <v>32.35</v>
          </cell>
          <cell r="AD1937">
            <v>32.35</v>
          </cell>
          <cell r="AE1937">
            <v>32.35</v>
          </cell>
          <cell r="AF1937">
            <v>32.35</v>
          </cell>
          <cell r="AG1937">
            <v>32.35</v>
          </cell>
          <cell r="AH1937">
            <v>388.2000000000001</v>
          </cell>
        </row>
        <row r="1938">
          <cell r="V1938">
            <v>11.437083333333334</v>
          </cell>
          <cell r="W1938">
            <v>11.437083333333334</v>
          </cell>
          <cell r="X1938">
            <v>11.437083333333334</v>
          </cell>
          <cell r="Y1938">
            <v>11.437083333333334</v>
          </cell>
          <cell r="Z1938">
            <v>11.437083333333334</v>
          </cell>
          <cell r="AA1938">
            <v>11.437083333333334</v>
          </cell>
          <cell r="AB1938">
            <v>11.437083333333334</v>
          </cell>
          <cell r="AC1938">
            <v>11.437083333333334</v>
          </cell>
          <cell r="AD1938">
            <v>11.437083333333334</v>
          </cell>
          <cell r="AE1938">
            <v>11.437083333333334</v>
          </cell>
          <cell r="AF1938">
            <v>11.437083333333334</v>
          </cell>
          <cell r="AG1938">
            <v>11.437083333333334</v>
          </cell>
          <cell r="AH1938">
            <v>137.245</v>
          </cell>
        </row>
        <row r="1939">
          <cell r="V1939">
            <v>346.66666666666669</v>
          </cell>
          <cell r="W1939">
            <v>346.66666666666669</v>
          </cell>
          <cell r="X1939">
            <v>346.66666666666669</v>
          </cell>
          <cell r="Y1939">
            <v>346.66666666666669</v>
          </cell>
          <cell r="Z1939">
            <v>346.66666666666669</v>
          </cell>
          <cell r="AA1939">
            <v>346.66666666666669</v>
          </cell>
          <cell r="AB1939">
            <v>346.66666666666669</v>
          </cell>
          <cell r="AC1939">
            <v>346.66666666666669</v>
          </cell>
          <cell r="AD1939">
            <v>346.66666666666669</v>
          </cell>
          <cell r="AE1939">
            <v>346.66666666666669</v>
          </cell>
          <cell r="AF1939">
            <v>346.66666666666669</v>
          </cell>
          <cell r="AG1939">
            <v>346.66666666666669</v>
          </cell>
          <cell r="AH1939">
            <v>4159.9999999999991</v>
          </cell>
        </row>
        <row r="1940">
          <cell r="V1940">
            <v>150</v>
          </cell>
          <cell r="W1940">
            <v>150</v>
          </cell>
          <cell r="X1940">
            <v>150</v>
          </cell>
          <cell r="Y1940">
            <v>150</v>
          </cell>
          <cell r="Z1940">
            <v>150</v>
          </cell>
          <cell r="AA1940">
            <v>150</v>
          </cell>
          <cell r="AB1940">
            <v>150</v>
          </cell>
          <cell r="AC1940">
            <v>150</v>
          </cell>
          <cell r="AD1940">
            <v>150</v>
          </cell>
          <cell r="AE1940">
            <v>150</v>
          </cell>
          <cell r="AF1940">
            <v>150</v>
          </cell>
          <cell r="AG1940">
            <v>150</v>
          </cell>
          <cell r="AH1940">
            <v>1800</v>
          </cell>
        </row>
        <row r="1941">
          <cell r="V1941">
            <v>12.716583333333332</v>
          </cell>
          <cell r="W1941">
            <v>12.716583333333332</v>
          </cell>
          <cell r="X1941">
            <v>12.716583333333332</v>
          </cell>
          <cell r="Y1941">
            <v>12.716583333333332</v>
          </cell>
          <cell r="Z1941">
            <v>12.716583333333332</v>
          </cell>
          <cell r="AA1941">
            <v>12.716583333333332</v>
          </cell>
          <cell r="AB1941">
            <v>12.716583333333332</v>
          </cell>
          <cell r="AC1941">
            <v>12.716583333333332</v>
          </cell>
          <cell r="AD1941">
            <v>12.716583333333332</v>
          </cell>
          <cell r="AE1941">
            <v>12.716583333333332</v>
          </cell>
          <cell r="AF1941">
            <v>12.716583333333332</v>
          </cell>
          <cell r="AG1941">
            <v>12.716583333333332</v>
          </cell>
          <cell r="AH1941">
            <v>152.59899999999999</v>
          </cell>
        </row>
        <row r="1942">
          <cell r="V1942">
            <v>12.39725</v>
          </cell>
          <cell r="W1942">
            <v>12.39725</v>
          </cell>
          <cell r="X1942">
            <v>12.39725</v>
          </cell>
          <cell r="Y1942">
            <v>12.39725</v>
          </cell>
          <cell r="Z1942">
            <v>12.39725</v>
          </cell>
          <cell r="AA1942">
            <v>12.39725</v>
          </cell>
          <cell r="AB1942">
            <v>12.39725</v>
          </cell>
          <cell r="AC1942">
            <v>12.39725</v>
          </cell>
          <cell r="AD1942">
            <v>12.39725</v>
          </cell>
          <cell r="AE1942">
            <v>12.39725</v>
          </cell>
          <cell r="AF1942">
            <v>12.39725</v>
          </cell>
          <cell r="AG1942">
            <v>12.39725</v>
          </cell>
          <cell r="AH1942">
            <v>148.767</v>
          </cell>
        </row>
        <row r="1943">
          <cell r="V1943">
            <v>3.3333333333333335</v>
          </cell>
          <cell r="W1943">
            <v>3.3333333333333335</v>
          </cell>
          <cell r="X1943">
            <v>3.3333333333333335</v>
          </cell>
          <cell r="Y1943">
            <v>3.3333333333333335</v>
          </cell>
          <cell r="Z1943">
            <v>3.3333333333333335</v>
          </cell>
          <cell r="AA1943">
            <v>3.3333333333333335</v>
          </cell>
          <cell r="AB1943">
            <v>3.3333333333333335</v>
          </cell>
          <cell r="AC1943">
            <v>3.3333333333333335</v>
          </cell>
          <cell r="AD1943">
            <v>3.3333333333333335</v>
          </cell>
          <cell r="AE1943">
            <v>3.3333333333333335</v>
          </cell>
          <cell r="AF1943">
            <v>3.3333333333333335</v>
          </cell>
          <cell r="AG1943">
            <v>3.3333333333333335</v>
          </cell>
          <cell r="AH1943">
            <v>40</v>
          </cell>
        </row>
        <row r="1944">
          <cell r="V1944">
            <v>82.5</v>
          </cell>
          <cell r="W1944">
            <v>82.5</v>
          </cell>
          <cell r="X1944">
            <v>82.5</v>
          </cell>
          <cell r="Y1944">
            <v>82.5</v>
          </cell>
          <cell r="Z1944">
            <v>82.5</v>
          </cell>
          <cell r="AA1944">
            <v>82.5</v>
          </cell>
          <cell r="AB1944">
            <v>82.5</v>
          </cell>
          <cell r="AC1944">
            <v>82.5</v>
          </cell>
          <cell r="AD1944">
            <v>82.5</v>
          </cell>
          <cell r="AE1944">
            <v>82.5</v>
          </cell>
          <cell r="AF1944">
            <v>82.5</v>
          </cell>
          <cell r="AG1944">
            <v>82.5</v>
          </cell>
          <cell r="AH1944">
            <v>990</v>
          </cell>
        </row>
        <row r="1945">
          <cell r="V1945">
            <v>3.3881666666666663</v>
          </cell>
          <cell r="W1945">
            <v>3.3881666666666663</v>
          </cell>
          <cell r="X1945">
            <v>3.3881666666666663</v>
          </cell>
          <cell r="Y1945">
            <v>3.3881666666666663</v>
          </cell>
          <cell r="Z1945">
            <v>3.3881666666666663</v>
          </cell>
          <cell r="AA1945">
            <v>3.3881666666666663</v>
          </cell>
          <cell r="AB1945">
            <v>3.3881666666666663</v>
          </cell>
          <cell r="AC1945">
            <v>3.3881666666666663</v>
          </cell>
          <cell r="AD1945">
            <v>3.3881666666666663</v>
          </cell>
          <cell r="AE1945">
            <v>3.3881666666666663</v>
          </cell>
          <cell r="AF1945">
            <v>3.3881666666666663</v>
          </cell>
          <cell r="AG1945">
            <v>3.3881666666666663</v>
          </cell>
          <cell r="AH1945">
            <v>40.657999999999987</v>
          </cell>
        </row>
        <row r="1946">
          <cell r="V1946">
            <v>0.59375</v>
          </cell>
          <cell r="W1946">
            <v>0.59375</v>
          </cell>
          <cell r="X1946">
            <v>0.59375</v>
          </cell>
          <cell r="Y1946">
            <v>0.59375</v>
          </cell>
          <cell r="Z1946">
            <v>0.59375</v>
          </cell>
          <cell r="AA1946">
            <v>0.59375</v>
          </cell>
          <cell r="AB1946">
            <v>0.59375</v>
          </cell>
          <cell r="AC1946">
            <v>0.59375</v>
          </cell>
          <cell r="AD1946">
            <v>0.59375</v>
          </cell>
          <cell r="AE1946">
            <v>0.59375</v>
          </cell>
          <cell r="AF1946">
            <v>0.59375</v>
          </cell>
          <cell r="AG1946">
            <v>0.59375</v>
          </cell>
          <cell r="AH1946">
            <v>7.125</v>
          </cell>
        </row>
        <row r="1947">
          <cell r="V1947">
            <v>106.20833333333333</v>
          </cell>
          <cell r="W1947">
            <v>106.20833333333333</v>
          </cell>
          <cell r="X1947">
            <v>106.20833333333333</v>
          </cell>
          <cell r="Y1947">
            <v>106.20833333333333</v>
          </cell>
          <cell r="Z1947">
            <v>106.20833333333333</v>
          </cell>
          <cell r="AA1947">
            <v>106.20833333333333</v>
          </cell>
          <cell r="AB1947">
            <v>106.20833333333333</v>
          </cell>
          <cell r="AC1947">
            <v>106.20833333333333</v>
          </cell>
          <cell r="AD1947">
            <v>106.20833333333333</v>
          </cell>
          <cell r="AE1947">
            <v>106.20833333333333</v>
          </cell>
          <cell r="AF1947">
            <v>106.20833333333333</v>
          </cell>
          <cell r="AG1947">
            <v>106.20833333333333</v>
          </cell>
          <cell r="AH1947">
            <v>1274.5</v>
          </cell>
        </row>
        <row r="1948">
          <cell r="V1948">
            <v>10.316666666666666</v>
          </cell>
          <cell r="W1948">
            <v>10.316666666666666</v>
          </cell>
          <cell r="X1948">
            <v>10.316666666666666</v>
          </cell>
          <cell r="Y1948">
            <v>10.316666666666666</v>
          </cell>
          <cell r="Z1948">
            <v>10.316666666666666</v>
          </cell>
          <cell r="AA1948">
            <v>10.316666666666666</v>
          </cell>
          <cell r="AB1948">
            <v>10.316666666666666</v>
          </cell>
          <cell r="AC1948">
            <v>10.316666666666666</v>
          </cell>
          <cell r="AD1948">
            <v>10.316666666666666</v>
          </cell>
          <cell r="AE1948">
            <v>10.316666666666666</v>
          </cell>
          <cell r="AF1948">
            <v>10.316666666666666</v>
          </cell>
          <cell r="AG1948">
            <v>10.316666666666666</v>
          </cell>
          <cell r="AH1948">
            <v>123.79999999999997</v>
          </cell>
        </row>
        <row r="1949">
          <cell r="V1949">
            <v>-147.11000000000001</v>
          </cell>
          <cell r="W1949">
            <v>-147.11000000000001</v>
          </cell>
          <cell r="X1949">
            <v>-147.11000000000001</v>
          </cell>
          <cell r="Y1949">
            <v>-147.11000000000001</v>
          </cell>
          <cell r="Z1949">
            <v>-147.11000000000001</v>
          </cell>
          <cell r="AA1949">
            <v>-147.12</v>
          </cell>
          <cell r="AH1949">
            <v>-882.67000000000007</v>
          </cell>
        </row>
        <row r="1950">
          <cell r="V1950">
            <v>4.75</v>
          </cell>
          <cell r="W1950">
            <v>4.75</v>
          </cell>
          <cell r="X1950">
            <v>4.75</v>
          </cell>
          <cell r="Y1950">
            <v>4.75</v>
          </cell>
          <cell r="Z1950">
            <v>4.75</v>
          </cell>
          <cell r="AA1950">
            <v>4.75</v>
          </cell>
          <cell r="AB1950">
            <v>4.75</v>
          </cell>
          <cell r="AC1950">
            <v>4.75</v>
          </cell>
          <cell r="AD1950">
            <v>4.75</v>
          </cell>
          <cell r="AE1950">
            <v>4.75</v>
          </cell>
          <cell r="AF1950">
            <v>4.75</v>
          </cell>
          <cell r="AG1950">
            <v>4.75</v>
          </cell>
          <cell r="AH1950">
            <v>57</v>
          </cell>
        </row>
        <row r="1951">
          <cell r="V1951">
            <v>87.861083333333326</v>
          </cell>
          <cell r="W1951">
            <v>87.861083333333326</v>
          </cell>
          <cell r="X1951">
            <v>87.861083333333326</v>
          </cell>
          <cell r="Y1951">
            <v>87.861083333333326</v>
          </cell>
          <cell r="Z1951">
            <v>87.861083333333326</v>
          </cell>
          <cell r="AA1951">
            <v>87.861083333333326</v>
          </cell>
          <cell r="AB1951">
            <v>87.861083333333326</v>
          </cell>
          <cell r="AC1951">
            <v>87.861083333333326</v>
          </cell>
          <cell r="AD1951">
            <v>87.861083333333326</v>
          </cell>
          <cell r="AE1951">
            <v>87.861083333333326</v>
          </cell>
          <cell r="AF1951">
            <v>87.861083333333326</v>
          </cell>
          <cell r="AG1951">
            <v>87.861083333333326</v>
          </cell>
          <cell r="AH1951">
            <v>1054.3329999999999</v>
          </cell>
        </row>
        <row r="1952">
          <cell r="V1952">
            <v>266.40249999999997</v>
          </cell>
          <cell r="W1952">
            <v>266.40249999999997</v>
          </cell>
          <cell r="X1952">
            <v>266.40249999999997</v>
          </cell>
          <cell r="Y1952">
            <v>266.40249999999997</v>
          </cell>
          <cell r="Z1952">
            <v>266.40249999999997</v>
          </cell>
          <cell r="AA1952">
            <v>266.40249999999997</v>
          </cell>
          <cell r="AB1952">
            <v>266.40249999999997</v>
          </cell>
          <cell r="AC1952">
            <v>266.40249999999997</v>
          </cell>
          <cell r="AD1952">
            <v>266.40249999999997</v>
          </cell>
          <cell r="AE1952">
            <v>266.40249999999997</v>
          </cell>
          <cell r="AF1952">
            <v>266.40249999999997</v>
          </cell>
          <cell r="AG1952">
            <v>266.40249999999997</v>
          </cell>
          <cell r="AH1952">
            <v>3196.8300000000004</v>
          </cell>
        </row>
        <row r="1953">
          <cell r="V1953">
            <v>207.32066666666665</v>
          </cell>
          <cell r="W1953">
            <v>207.32066666666665</v>
          </cell>
          <cell r="X1953">
            <v>207.32066666666665</v>
          </cell>
          <cell r="Y1953">
            <v>207.32066666666665</v>
          </cell>
          <cell r="Z1953">
            <v>207.32066666666665</v>
          </cell>
          <cell r="AA1953">
            <v>207.32066666666665</v>
          </cell>
          <cell r="AB1953">
            <v>207.32066666666665</v>
          </cell>
          <cell r="AC1953">
            <v>207.32066666666665</v>
          </cell>
          <cell r="AD1953">
            <v>207.32066666666665</v>
          </cell>
          <cell r="AE1953">
            <v>207.32066666666665</v>
          </cell>
          <cell r="AF1953">
            <v>207.32066666666665</v>
          </cell>
          <cell r="AG1953">
            <v>207.32066666666665</v>
          </cell>
          <cell r="AH1953">
            <v>2487.848</v>
          </cell>
        </row>
        <row r="1954">
          <cell r="V1954">
            <v>20.666666666666668</v>
          </cell>
          <cell r="W1954">
            <v>20.666666666666668</v>
          </cell>
          <cell r="X1954">
            <v>20.666666666666668</v>
          </cell>
          <cell r="Y1954">
            <v>20.666666666666668</v>
          </cell>
          <cell r="Z1954">
            <v>20.666666666666668</v>
          </cell>
          <cell r="AA1954">
            <v>20.666666666666668</v>
          </cell>
          <cell r="AB1954">
            <v>20.666666666666668</v>
          </cell>
          <cell r="AC1954">
            <v>20.666666666666668</v>
          </cell>
          <cell r="AD1954">
            <v>20.666666666666668</v>
          </cell>
          <cell r="AE1954">
            <v>20.666666666666668</v>
          </cell>
          <cell r="AF1954">
            <v>20.666666666666668</v>
          </cell>
          <cell r="AG1954">
            <v>20.666666666666668</v>
          </cell>
          <cell r="AH1954">
            <v>247.99999999999997</v>
          </cell>
        </row>
        <row r="1955">
          <cell r="V1955">
            <v>150.54462500000002</v>
          </cell>
          <cell r="W1955">
            <v>150.54462500000002</v>
          </cell>
          <cell r="X1955">
            <v>150.54462500000002</v>
          </cell>
          <cell r="Y1955">
            <v>150.54462500000002</v>
          </cell>
          <cell r="Z1955">
            <v>150.54462500000002</v>
          </cell>
          <cell r="AA1955">
            <v>150.54462500000002</v>
          </cell>
          <cell r="AB1955">
            <v>150.54462500000002</v>
          </cell>
          <cell r="AC1955">
            <v>150.54462500000002</v>
          </cell>
          <cell r="AD1955">
            <v>150.54462500000002</v>
          </cell>
          <cell r="AE1955">
            <v>150.54462500000002</v>
          </cell>
          <cell r="AF1955">
            <v>150.54462500000002</v>
          </cell>
          <cell r="AG1955">
            <v>150.54462500000002</v>
          </cell>
          <cell r="AH1955">
            <v>1806.5355000000002</v>
          </cell>
        </row>
        <row r="1956">
          <cell r="V1956">
            <v>43.752083333333331</v>
          </cell>
          <cell r="W1956">
            <v>43.752083333333331</v>
          </cell>
          <cell r="X1956">
            <v>43.752083333333331</v>
          </cell>
          <cell r="Y1956">
            <v>43.752083333333331</v>
          </cell>
          <cell r="Z1956">
            <v>43.752083333333331</v>
          </cell>
          <cell r="AA1956">
            <v>43.752083333333331</v>
          </cell>
          <cell r="AB1956">
            <v>43.752083333333331</v>
          </cell>
          <cell r="AC1956">
            <v>43.752083333333331</v>
          </cell>
          <cell r="AD1956">
            <v>43.752083333333331</v>
          </cell>
          <cell r="AE1956">
            <v>43.752083333333331</v>
          </cell>
          <cell r="AF1956">
            <v>437.52083333333348</v>
          </cell>
          <cell r="AG1956">
            <v>437.52083333333348</v>
          </cell>
          <cell r="AH1956">
            <v>1312.5625000000002</v>
          </cell>
        </row>
        <row r="1957">
          <cell r="V1957">
            <v>139.59316666666666</v>
          </cell>
          <cell r="W1957">
            <v>139.59316666666666</v>
          </cell>
          <cell r="X1957">
            <v>139.59316666666666</v>
          </cell>
          <cell r="Y1957">
            <v>139.59316666666666</v>
          </cell>
          <cell r="Z1957">
            <v>139.59316666666666</v>
          </cell>
          <cell r="AA1957">
            <v>139.59316666666666</v>
          </cell>
          <cell r="AB1957">
            <v>139.59316666666666</v>
          </cell>
          <cell r="AC1957">
            <v>139.59316666666666</v>
          </cell>
          <cell r="AD1957">
            <v>139.59316666666666</v>
          </cell>
          <cell r="AE1957">
            <v>139.59316666666666</v>
          </cell>
          <cell r="AF1957">
            <v>139.59316666666666</v>
          </cell>
          <cell r="AG1957">
            <v>139.59316666666666</v>
          </cell>
          <cell r="AH1957">
            <v>1675.1179999999995</v>
          </cell>
        </row>
        <row r="1958">
          <cell r="V1958">
            <v>12.876666666666667</v>
          </cell>
          <cell r="W1958">
            <v>12.876666666666667</v>
          </cell>
          <cell r="X1958">
            <v>12.876666666666667</v>
          </cell>
          <cell r="Y1958">
            <v>12.876666666666667</v>
          </cell>
          <cell r="Z1958">
            <v>12.876666666666667</v>
          </cell>
          <cell r="AA1958">
            <v>12.876666666666667</v>
          </cell>
          <cell r="AB1958">
            <v>12.876666666666667</v>
          </cell>
          <cell r="AC1958">
            <v>12.876666666666667</v>
          </cell>
          <cell r="AD1958">
            <v>12.876666666666667</v>
          </cell>
          <cell r="AE1958">
            <v>12.876666666666667</v>
          </cell>
          <cell r="AF1958">
            <v>12.876666666666667</v>
          </cell>
          <cell r="AG1958">
            <v>12.876666666666667</v>
          </cell>
          <cell r="AH1958">
            <v>154.52000000000001</v>
          </cell>
        </row>
        <row r="1959">
          <cell r="V1959">
            <v>88.692000000000007</v>
          </cell>
          <cell r="W1959">
            <v>88.692000000000007</v>
          </cell>
          <cell r="X1959">
            <v>88.692000000000007</v>
          </cell>
          <cell r="Y1959">
            <v>88.692000000000007</v>
          </cell>
          <cell r="Z1959">
            <v>88.692000000000007</v>
          </cell>
          <cell r="AA1959">
            <v>88.692000000000007</v>
          </cell>
          <cell r="AB1959">
            <v>88.692000000000007</v>
          </cell>
          <cell r="AC1959">
            <v>88.692000000000007</v>
          </cell>
          <cell r="AD1959">
            <v>88.692000000000007</v>
          </cell>
          <cell r="AE1959">
            <v>88.692000000000007</v>
          </cell>
          <cell r="AF1959">
            <v>88.692000000000007</v>
          </cell>
          <cell r="AG1959">
            <v>88.692000000000007</v>
          </cell>
          <cell r="AH1959">
            <v>1064.3040000000001</v>
          </cell>
        </row>
        <row r="1960">
          <cell r="V1960">
            <v>68.348166666666671</v>
          </cell>
          <cell r="W1960">
            <v>68.348166666666671</v>
          </cell>
          <cell r="X1960">
            <v>68.348166666666671</v>
          </cell>
          <cell r="Y1960">
            <v>68.348166666666671</v>
          </cell>
          <cell r="Z1960">
            <v>68.348166666666671</v>
          </cell>
          <cell r="AA1960">
            <v>68.348166666666671</v>
          </cell>
          <cell r="AB1960">
            <v>68.348166666666671</v>
          </cell>
          <cell r="AC1960">
            <v>68.348166666666671</v>
          </cell>
          <cell r="AD1960">
            <v>68.348166666666671</v>
          </cell>
          <cell r="AE1960">
            <v>68.348166666666671</v>
          </cell>
          <cell r="AF1960">
            <v>68.348166666666671</v>
          </cell>
          <cell r="AG1960">
            <v>68.348166666666671</v>
          </cell>
          <cell r="AH1960">
            <v>820.178</v>
          </cell>
        </row>
        <row r="1961">
          <cell r="V1961">
            <v>81.583500000000001</v>
          </cell>
          <cell r="W1961">
            <v>81.583500000000001</v>
          </cell>
          <cell r="X1961">
            <v>81.583500000000001</v>
          </cell>
          <cell r="Y1961">
            <v>81.583500000000001</v>
          </cell>
          <cell r="Z1961">
            <v>81.583500000000001</v>
          </cell>
          <cell r="AA1961">
            <v>81.583500000000001</v>
          </cell>
          <cell r="AB1961">
            <v>81.583500000000001</v>
          </cell>
          <cell r="AC1961">
            <v>81.583500000000001</v>
          </cell>
          <cell r="AD1961">
            <v>81.583500000000001</v>
          </cell>
          <cell r="AE1961">
            <v>81.583500000000001</v>
          </cell>
          <cell r="AF1961">
            <v>81.583500000000001</v>
          </cell>
          <cell r="AG1961">
            <v>81.583500000000001</v>
          </cell>
          <cell r="AH1961">
            <v>979.00199999999984</v>
          </cell>
        </row>
        <row r="1962">
          <cell r="V1962">
            <v>0</v>
          </cell>
          <cell r="W1962">
            <v>16.590833333333332</v>
          </cell>
          <cell r="X1962">
            <v>16.590833333333332</v>
          </cell>
          <cell r="Y1962">
            <v>16.590833333333332</v>
          </cell>
          <cell r="Z1962">
            <v>16.590833333333332</v>
          </cell>
          <cell r="AA1962">
            <v>16.590833333333332</v>
          </cell>
          <cell r="AB1962">
            <v>16.590833333333332</v>
          </cell>
          <cell r="AC1962">
            <v>16.590833333333332</v>
          </cell>
          <cell r="AD1962">
            <v>16.590833333333332</v>
          </cell>
          <cell r="AE1962">
            <v>16.590833333333332</v>
          </cell>
          <cell r="AF1962">
            <v>16.590833333333332</v>
          </cell>
          <cell r="AG1962">
            <v>16.590833333333332</v>
          </cell>
          <cell r="AH1962">
            <v>182.49916666666667</v>
          </cell>
        </row>
        <row r="1963">
          <cell r="V1963">
            <v>49.895833333333329</v>
          </cell>
          <cell r="W1963">
            <v>49.895833333333329</v>
          </cell>
          <cell r="X1963">
            <v>49.895833333333329</v>
          </cell>
          <cell r="Y1963">
            <v>49.895833333333329</v>
          </cell>
          <cell r="Z1963">
            <v>49.895833333333329</v>
          </cell>
          <cell r="AA1963">
            <v>49.895833333333329</v>
          </cell>
          <cell r="AB1963">
            <v>49.895833333333329</v>
          </cell>
          <cell r="AC1963">
            <v>49.895833333333329</v>
          </cell>
          <cell r="AD1963">
            <v>49.895833333333329</v>
          </cell>
          <cell r="AE1963">
            <v>49.895833333333329</v>
          </cell>
          <cell r="AF1963">
            <v>49.895833333333329</v>
          </cell>
          <cell r="AG1963">
            <v>49.895833333333329</v>
          </cell>
          <cell r="AH1963">
            <v>598.74999999999989</v>
          </cell>
        </row>
        <row r="1964">
          <cell r="V1964">
            <v>47.931041666666665</v>
          </cell>
          <cell r="W1964">
            <v>47.931041666666665</v>
          </cell>
          <cell r="X1964">
            <v>47.931041666666665</v>
          </cell>
          <cell r="Y1964">
            <v>47.931041666666665</v>
          </cell>
          <cell r="Z1964">
            <v>47.931041666666665</v>
          </cell>
          <cell r="AA1964">
            <v>47.931041666666665</v>
          </cell>
          <cell r="AB1964">
            <v>47.931041666666665</v>
          </cell>
          <cell r="AC1964">
            <v>47.931041666666665</v>
          </cell>
          <cell r="AD1964">
            <v>47.931041666666665</v>
          </cell>
          <cell r="AE1964">
            <v>47.931041666666665</v>
          </cell>
          <cell r="AF1964">
            <v>47.931041666666665</v>
          </cell>
          <cell r="AG1964">
            <v>47.931041666666665</v>
          </cell>
          <cell r="AH1964">
            <v>575.17250000000001</v>
          </cell>
        </row>
        <row r="1965">
          <cell r="V1965">
            <v>252.63249999999996</v>
          </cell>
          <cell r="W1965">
            <v>252.63249999999996</v>
          </cell>
          <cell r="X1965">
            <v>252.63249999999996</v>
          </cell>
          <cell r="Y1965">
            <v>252.63249999999996</v>
          </cell>
          <cell r="Z1965">
            <v>252.63249999999996</v>
          </cell>
          <cell r="AA1965">
            <v>252.63249999999996</v>
          </cell>
          <cell r="AB1965">
            <v>252.63249999999996</v>
          </cell>
          <cell r="AC1965">
            <v>252.63249999999996</v>
          </cell>
          <cell r="AD1965">
            <v>252.63249999999996</v>
          </cell>
          <cell r="AE1965">
            <v>252.63249999999996</v>
          </cell>
          <cell r="AF1965">
            <v>252.63249999999996</v>
          </cell>
          <cell r="AG1965">
            <v>252.63249999999996</v>
          </cell>
          <cell r="AH1965">
            <v>3031.59</v>
          </cell>
        </row>
        <row r="1966">
          <cell r="V1966">
            <v>0</v>
          </cell>
          <cell r="W1966">
            <v>0</v>
          </cell>
          <cell r="X1966">
            <v>0</v>
          </cell>
          <cell r="Y1966">
            <v>13.929166666666669</v>
          </cell>
          <cell r="Z1966">
            <v>13.929166666666669</v>
          </cell>
          <cell r="AA1966">
            <v>13.929166666666669</v>
          </cell>
          <cell r="AB1966">
            <v>13.929166666666669</v>
          </cell>
          <cell r="AC1966">
            <v>13.929166666666669</v>
          </cell>
          <cell r="AD1966">
            <v>13.929166666666669</v>
          </cell>
          <cell r="AE1966">
            <v>13.929166666666669</v>
          </cell>
          <cell r="AF1966">
            <v>13.929166666666669</v>
          </cell>
          <cell r="AG1966">
            <v>13.929166666666669</v>
          </cell>
          <cell r="AH1966">
            <v>125.36250000000004</v>
          </cell>
        </row>
        <row r="1967">
          <cell r="V1967">
            <v>259.34062499999999</v>
          </cell>
          <cell r="W1967">
            <v>259.34062499999999</v>
          </cell>
          <cell r="X1967">
            <v>259.34062499999999</v>
          </cell>
          <cell r="Y1967">
            <v>259.34062499999999</v>
          </cell>
          <cell r="Z1967">
            <v>259.34062499999999</v>
          </cell>
          <cell r="AA1967">
            <v>259.34062499999999</v>
          </cell>
          <cell r="AB1967">
            <v>259.34062499999999</v>
          </cell>
          <cell r="AC1967">
            <v>259.34062499999999</v>
          </cell>
          <cell r="AD1967">
            <v>259.34062499999999</v>
          </cell>
          <cell r="AE1967">
            <v>259.34062499999999</v>
          </cell>
          <cell r="AF1967">
            <v>259.34062499999999</v>
          </cell>
          <cell r="AG1967">
            <v>259.34062499999999</v>
          </cell>
          <cell r="AH1967">
            <v>3112.0874999999992</v>
          </cell>
        </row>
        <row r="1968">
          <cell r="V1968">
            <v>48.169375000000002</v>
          </cell>
          <cell r="W1968">
            <v>48.169375000000002</v>
          </cell>
          <cell r="X1968">
            <v>48.169375000000002</v>
          </cell>
          <cell r="Y1968">
            <v>48.169375000000002</v>
          </cell>
          <cell r="Z1968">
            <v>48.169375000000002</v>
          </cell>
          <cell r="AA1968">
            <v>48.169375000000002</v>
          </cell>
          <cell r="AB1968">
            <v>48.169375000000002</v>
          </cell>
          <cell r="AC1968">
            <v>48.169375000000002</v>
          </cell>
          <cell r="AD1968">
            <v>48.169375000000002</v>
          </cell>
          <cell r="AE1968">
            <v>48.169375000000002</v>
          </cell>
          <cell r="AF1968">
            <v>48.169375000000002</v>
          </cell>
          <cell r="AG1968">
            <v>48.169375000000002</v>
          </cell>
          <cell r="AH1968">
            <v>578.03250000000003</v>
          </cell>
        </row>
        <row r="1969">
          <cell r="V1969">
            <v>285.04749999999996</v>
          </cell>
          <cell r="W1969">
            <v>285.04749999999996</v>
          </cell>
          <cell r="X1969">
            <v>285.04749999999996</v>
          </cell>
          <cell r="Y1969">
            <v>285.04749999999996</v>
          </cell>
          <cell r="Z1969">
            <v>285.04749999999996</v>
          </cell>
          <cell r="AA1969">
            <v>285.04749999999996</v>
          </cell>
          <cell r="AB1969">
            <v>285.04749999999996</v>
          </cell>
          <cell r="AC1969">
            <v>285.04749999999996</v>
          </cell>
          <cell r="AD1969">
            <v>285.04749999999996</v>
          </cell>
          <cell r="AE1969">
            <v>285.04749999999996</v>
          </cell>
          <cell r="AF1969">
            <v>285.04749999999996</v>
          </cell>
          <cell r="AG1969">
            <v>285.04749999999996</v>
          </cell>
          <cell r="AH1969">
            <v>3420.57</v>
          </cell>
        </row>
        <row r="1970">
          <cell r="V1970">
            <v>56.864583333333329</v>
          </cell>
          <cell r="W1970">
            <v>56.864583333333329</v>
          </cell>
          <cell r="X1970">
            <v>56.864583333333329</v>
          </cell>
          <cell r="Y1970">
            <v>56.864583333333329</v>
          </cell>
          <cell r="Z1970">
            <v>56.864583333333329</v>
          </cell>
          <cell r="AA1970">
            <v>56.864583333333329</v>
          </cell>
          <cell r="AB1970">
            <v>56.864583333333329</v>
          </cell>
          <cell r="AC1970">
            <v>56.864583333333329</v>
          </cell>
          <cell r="AD1970">
            <v>56.864583333333329</v>
          </cell>
          <cell r="AE1970">
            <v>56.864583333333329</v>
          </cell>
          <cell r="AF1970">
            <v>56.864583333333329</v>
          </cell>
          <cell r="AG1970">
            <v>56.864583333333329</v>
          </cell>
          <cell r="AH1970">
            <v>682.375</v>
          </cell>
        </row>
        <row r="1971">
          <cell r="V1971">
            <v>24.933333333333334</v>
          </cell>
          <cell r="W1971">
            <v>24.933333333333334</v>
          </cell>
          <cell r="X1971">
            <v>24.933333333333334</v>
          </cell>
          <cell r="Y1971">
            <v>24.933333333333334</v>
          </cell>
          <cell r="Z1971">
            <v>24.933333333333334</v>
          </cell>
          <cell r="AA1971">
            <v>24.933333333333334</v>
          </cell>
          <cell r="AB1971">
            <v>24.933333333333334</v>
          </cell>
          <cell r="AC1971">
            <v>24.933333333333334</v>
          </cell>
          <cell r="AD1971">
            <v>24.933333333333334</v>
          </cell>
          <cell r="AE1971">
            <v>24.933333333333334</v>
          </cell>
          <cell r="AF1971">
            <v>24.933333333333334</v>
          </cell>
          <cell r="AG1971">
            <v>24.933333333333334</v>
          </cell>
          <cell r="AH1971">
            <v>299.2</v>
          </cell>
        </row>
        <row r="1972">
          <cell r="V1972">
            <v>0</v>
          </cell>
          <cell r="W1972">
            <v>71.95</v>
          </cell>
          <cell r="X1972">
            <v>71.95</v>
          </cell>
          <cell r="Y1972">
            <v>71.95</v>
          </cell>
          <cell r="Z1972">
            <v>71.95</v>
          </cell>
          <cell r="AA1972">
            <v>71.95</v>
          </cell>
          <cell r="AB1972">
            <v>71.95</v>
          </cell>
          <cell r="AC1972">
            <v>71.95</v>
          </cell>
          <cell r="AD1972">
            <v>71.95</v>
          </cell>
          <cell r="AE1972">
            <v>71.95</v>
          </cell>
          <cell r="AF1972">
            <v>71.95</v>
          </cell>
          <cell r="AG1972">
            <v>71.95</v>
          </cell>
          <cell r="AH1972">
            <v>791.45000000000016</v>
          </cell>
        </row>
        <row r="1973">
          <cell r="V1973">
            <v>0</v>
          </cell>
          <cell r="W1973">
            <v>0</v>
          </cell>
          <cell r="X1973">
            <v>42.149666666666668</v>
          </cell>
          <cell r="Y1973">
            <v>42.149666666666668</v>
          </cell>
          <cell r="Z1973">
            <v>42.149666666666668</v>
          </cell>
          <cell r="AA1973">
            <v>42.149666666666668</v>
          </cell>
          <cell r="AB1973">
            <v>42.149666666666668</v>
          </cell>
          <cell r="AC1973">
            <v>42.149666666666668</v>
          </cell>
          <cell r="AD1973">
            <v>42.149666666666668</v>
          </cell>
          <cell r="AE1973">
            <v>42.149666666666668</v>
          </cell>
          <cell r="AF1973">
            <v>42.149666666666668</v>
          </cell>
          <cell r="AG1973">
            <v>42.149666666666668</v>
          </cell>
          <cell r="AH1973">
            <v>421.49666666666673</v>
          </cell>
        </row>
        <row r="1974">
          <cell r="V1974">
            <v>0</v>
          </cell>
          <cell r="W1974">
            <v>0</v>
          </cell>
          <cell r="X1974">
            <v>8.36</v>
          </cell>
          <cell r="Y1974">
            <v>8.36</v>
          </cell>
          <cell r="Z1974">
            <v>8.36</v>
          </cell>
          <cell r="AA1974">
            <v>8.36</v>
          </cell>
          <cell r="AB1974">
            <v>8.36</v>
          </cell>
          <cell r="AC1974">
            <v>8.36</v>
          </cell>
          <cell r="AD1974">
            <v>8.36</v>
          </cell>
          <cell r="AE1974">
            <v>8.36</v>
          </cell>
          <cell r="AF1974">
            <v>8.36</v>
          </cell>
          <cell r="AG1974">
            <v>8.36</v>
          </cell>
          <cell r="AH1974">
            <v>83.6</v>
          </cell>
        </row>
        <row r="1975">
          <cell r="V1975">
            <v>0</v>
          </cell>
          <cell r="W1975">
            <v>0</v>
          </cell>
          <cell r="X1975">
            <v>0</v>
          </cell>
          <cell r="Y1975">
            <v>6.0029750000000002</v>
          </cell>
          <cell r="Z1975">
            <v>6.0029750000000002</v>
          </cell>
          <cell r="AA1975">
            <v>6.0029750000000002</v>
          </cell>
          <cell r="AB1975">
            <v>6.0029750000000002</v>
          </cell>
          <cell r="AC1975">
            <v>6.0029750000000002</v>
          </cell>
          <cell r="AD1975">
            <v>6.0029750000000002</v>
          </cell>
          <cell r="AE1975">
            <v>6.0029750000000002</v>
          </cell>
          <cell r="AF1975">
            <v>6.0029750000000002</v>
          </cell>
          <cell r="AG1975">
            <v>6.0029750000000002</v>
          </cell>
          <cell r="AH1975">
            <v>54.026775000000001</v>
          </cell>
        </row>
        <row r="1976"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49.688124999999999</v>
          </cell>
          <cell r="AA1976">
            <v>49.688124999999999</v>
          </cell>
          <cell r="AB1976">
            <v>49.688124999999999</v>
          </cell>
          <cell r="AC1976">
            <v>49.688124999999999</v>
          </cell>
          <cell r="AD1976">
            <v>49.688124999999999</v>
          </cell>
          <cell r="AE1976">
            <v>49.688124999999999</v>
          </cell>
          <cell r="AF1976">
            <v>49.688124999999999</v>
          </cell>
          <cell r="AG1976">
            <v>49.688124999999999</v>
          </cell>
          <cell r="AH1976">
            <v>397.50500000000005</v>
          </cell>
        </row>
        <row r="1977"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426.03312500000004</v>
          </cell>
          <cell r="AB1977">
            <v>426.03312500000004</v>
          </cell>
          <cell r="AC1977">
            <v>426.03312500000004</v>
          </cell>
          <cell r="AD1977">
            <v>426.03312500000004</v>
          </cell>
          <cell r="AE1977">
            <v>426.03312500000004</v>
          </cell>
          <cell r="AF1977">
            <v>426.03312500000004</v>
          </cell>
          <cell r="AG1977">
            <v>426.03312500000004</v>
          </cell>
          <cell r="AH1977">
            <v>2982.2318749999999</v>
          </cell>
        </row>
        <row r="1978"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33.333333333333336</v>
          </cell>
          <cell r="AB1978">
            <v>33.333333333333336</v>
          </cell>
          <cell r="AC1978">
            <v>33.333333333333336</v>
          </cell>
          <cell r="AD1978">
            <v>33.333333333333336</v>
          </cell>
          <cell r="AE1978">
            <v>33.333333333333336</v>
          </cell>
          <cell r="AF1978">
            <v>33.333333333333336</v>
          </cell>
          <cell r="AG1978">
            <v>33.333333333333336</v>
          </cell>
          <cell r="AH1978">
            <v>233.33333333333337</v>
          </cell>
        </row>
        <row r="1979"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20.7</v>
          </cell>
          <cell r="AB1979">
            <v>20.7</v>
          </cell>
          <cell r="AC1979">
            <v>20.7</v>
          </cell>
          <cell r="AD1979">
            <v>20.7</v>
          </cell>
          <cell r="AE1979">
            <v>20.7</v>
          </cell>
          <cell r="AF1979">
            <v>20.7</v>
          </cell>
          <cell r="AG1979">
            <v>20.7</v>
          </cell>
          <cell r="AH1979">
            <v>144.9</v>
          </cell>
        </row>
        <row r="1982">
          <cell r="V1982">
            <v>13592.201972768071</v>
          </cell>
          <cell r="W1982">
            <v>13704.909472768073</v>
          </cell>
          <cell r="X1982">
            <v>13755.41913943474</v>
          </cell>
          <cell r="Y1982">
            <v>13775.351281101406</v>
          </cell>
          <cell r="Z1982">
            <v>13825.039406101407</v>
          </cell>
          <cell r="AA1982">
            <v>14305.095864434739</v>
          </cell>
          <cell r="AB1982">
            <v>14452.215864434742</v>
          </cell>
          <cell r="AC1982">
            <v>14452.215864434742</v>
          </cell>
          <cell r="AD1982">
            <v>14452.215864434742</v>
          </cell>
          <cell r="AE1982">
            <v>14452.215864434742</v>
          </cell>
          <cell r="AF1982">
            <v>14845.984614434741</v>
          </cell>
          <cell r="AG1982">
            <v>14845.984614434741</v>
          </cell>
          <cell r="AH1982">
            <v>170458.8498232167</v>
          </cell>
        </row>
        <row r="1986">
          <cell r="V1986">
            <v>1.4166666666666667</v>
          </cell>
          <cell r="W1986">
            <v>1.4166666666666667</v>
          </cell>
          <cell r="X1986">
            <v>1.4166666666666667</v>
          </cell>
          <cell r="Y1986">
            <v>1.4166666666666667</v>
          </cell>
          <cell r="Z1986">
            <v>1.4166666666666667</v>
          </cell>
          <cell r="AA1986">
            <v>1.4166666666666667</v>
          </cell>
          <cell r="AB1986">
            <v>1.4166666666666667</v>
          </cell>
          <cell r="AC1986">
            <v>1.4166666666666667</v>
          </cell>
          <cell r="AD1986">
            <v>1.4166666666666667</v>
          </cell>
          <cell r="AE1986">
            <v>1.416666666666659</v>
          </cell>
          <cell r="AF1986">
            <v>0</v>
          </cell>
          <cell r="AG1986">
            <v>0</v>
          </cell>
          <cell r="AH1986">
            <v>14.166666666666657</v>
          </cell>
        </row>
        <row r="1987">
          <cell r="V1987">
            <v>0.13333333333333333</v>
          </cell>
          <cell r="W1987">
            <v>0.13333333333333333</v>
          </cell>
          <cell r="X1987">
            <v>0.13333333333333333</v>
          </cell>
          <cell r="Y1987">
            <v>0.13333333333333333</v>
          </cell>
          <cell r="Z1987">
            <v>0.13333333333333333</v>
          </cell>
          <cell r="AA1987">
            <v>0.13333333333333333</v>
          </cell>
          <cell r="AB1987">
            <v>0.13333333333333333</v>
          </cell>
          <cell r="AC1987">
            <v>0.13333333333333333</v>
          </cell>
          <cell r="AD1987">
            <v>0.13333333333333333</v>
          </cell>
          <cell r="AE1987">
            <v>0.13333333333333333</v>
          </cell>
          <cell r="AF1987">
            <v>2.4424906541753444E-15</v>
          </cell>
          <cell r="AG1987">
            <v>0</v>
          </cell>
          <cell r="AH1987">
            <v>1.3333333333333357</v>
          </cell>
        </row>
        <row r="1988">
          <cell r="V1988">
            <v>0.76666666666666661</v>
          </cell>
          <cell r="W1988">
            <v>0.76666666666666661</v>
          </cell>
          <cell r="X1988">
            <v>0.76666666666666661</v>
          </cell>
          <cell r="Y1988">
            <v>0.76666666666666661</v>
          </cell>
          <cell r="Z1988">
            <v>0.76666666666666661</v>
          </cell>
          <cell r="AA1988">
            <v>0.76666666666666661</v>
          </cell>
          <cell r="AB1988">
            <v>0.76666666666666661</v>
          </cell>
          <cell r="AC1988">
            <v>0.76666666666666661</v>
          </cell>
          <cell r="AD1988">
            <v>0.76666666666666661</v>
          </cell>
          <cell r="AE1988">
            <v>0.76666666666665773</v>
          </cell>
          <cell r="AF1988">
            <v>0</v>
          </cell>
          <cell r="AG1988">
            <v>0</v>
          </cell>
          <cell r="AH1988">
            <v>7.6666666666666572</v>
          </cell>
        </row>
        <row r="1989">
          <cell r="V1989">
            <v>0.40833333333333333</v>
          </cell>
          <cell r="W1989">
            <v>0.40833333333333333</v>
          </cell>
          <cell r="X1989">
            <v>0.40833333333333333</v>
          </cell>
          <cell r="Y1989">
            <v>0.40833333333333333</v>
          </cell>
          <cell r="Z1989">
            <v>0.40833333333333333</v>
          </cell>
          <cell r="AA1989">
            <v>0.40833333333333333</v>
          </cell>
          <cell r="AB1989">
            <v>0.40833333333333333</v>
          </cell>
          <cell r="AC1989">
            <v>0.40833333333333333</v>
          </cell>
          <cell r="AD1989">
            <v>0.40833333333333333</v>
          </cell>
          <cell r="AE1989">
            <v>0.40833333333333333</v>
          </cell>
          <cell r="AF1989">
            <v>9.7699626167013776E-15</v>
          </cell>
          <cell r="AG1989">
            <v>0</v>
          </cell>
          <cell r="AH1989">
            <v>4.0833333333333428</v>
          </cell>
        </row>
        <row r="1990">
          <cell r="V1990">
            <v>0.8</v>
          </cell>
          <cell r="W1990">
            <v>0.8</v>
          </cell>
          <cell r="X1990">
            <v>0.8</v>
          </cell>
          <cell r="Y1990">
            <v>0.8</v>
          </cell>
          <cell r="Z1990">
            <v>0.8</v>
          </cell>
          <cell r="AA1990">
            <v>0.8</v>
          </cell>
          <cell r="AB1990">
            <v>0.8</v>
          </cell>
          <cell r="AC1990">
            <v>0.8</v>
          </cell>
          <cell r="AD1990">
            <v>0.8</v>
          </cell>
          <cell r="AE1990">
            <v>0.80000000000000071</v>
          </cell>
          <cell r="AF1990">
            <v>0</v>
          </cell>
          <cell r="AG1990">
            <v>0</v>
          </cell>
          <cell r="AH1990">
            <v>8</v>
          </cell>
        </row>
        <row r="1991">
          <cell r="V1991">
            <v>1.4583333333333333</v>
          </cell>
          <cell r="W1991">
            <v>1.4583333333333333</v>
          </cell>
          <cell r="X1991">
            <v>1.4583333333333333</v>
          </cell>
          <cell r="Y1991">
            <v>1.4583333333333333</v>
          </cell>
          <cell r="Z1991">
            <v>1.4583333333333333</v>
          </cell>
          <cell r="AA1991">
            <v>1.4583333333333333</v>
          </cell>
          <cell r="AB1991">
            <v>1.4583333333333333</v>
          </cell>
          <cell r="AC1991">
            <v>1.4583333333333333</v>
          </cell>
          <cell r="AD1991">
            <v>1.4583333333333333</v>
          </cell>
          <cell r="AE1991">
            <v>1.458333333333341</v>
          </cell>
          <cell r="AF1991">
            <v>0</v>
          </cell>
          <cell r="AG1991">
            <v>0</v>
          </cell>
          <cell r="AH1991">
            <v>14.583333333333343</v>
          </cell>
        </row>
        <row r="1992">
          <cell r="V1992">
            <v>0.7416666666666667</v>
          </cell>
          <cell r="W1992">
            <v>0.7416666666666667</v>
          </cell>
          <cell r="X1992">
            <v>0.7416666666666667</v>
          </cell>
          <cell r="Y1992">
            <v>0.7416666666666667</v>
          </cell>
          <cell r="Z1992">
            <v>0.7416666666666667</v>
          </cell>
          <cell r="AA1992">
            <v>0.7416666666666667</v>
          </cell>
          <cell r="AB1992">
            <v>0.7416666666666667</v>
          </cell>
          <cell r="AC1992">
            <v>0.7416666666666667</v>
          </cell>
          <cell r="AD1992">
            <v>0.7416666666666667</v>
          </cell>
          <cell r="AE1992">
            <v>0.74166666666664227</v>
          </cell>
          <cell r="AF1992">
            <v>0</v>
          </cell>
          <cell r="AG1992">
            <v>0</v>
          </cell>
          <cell r="AH1992">
            <v>7.416666666666643</v>
          </cell>
        </row>
        <row r="1993">
          <cell r="V1993">
            <v>2.1666666666666665</v>
          </cell>
          <cell r="W1993">
            <v>2.1666666666666665</v>
          </cell>
          <cell r="X1993">
            <v>2.1666666666666665</v>
          </cell>
          <cell r="Y1993">
            <v>2.1666666666666665</v>
          </cell>
          <cell r="Z1993">
            <v>2.1666666666666665</v>
          </cell>
          <cell r="AA1993">
            <v>2.1666666666666665</v>
          </cell>
          <cell r="AB1993">
            <v>2.1666666666666665</v>
          </cell>
          <cell r="AC1993">
            <v>2.1666666666666665</v>
          </cell>
          <cell r="AD1993">
            <v>2.1666666666666665</v>
          </cell>
          <cell r="AE1993">
            <v>2.1666666666666572</v>
          </cell>
          <cell r="AF1993">
            <v>0</v>
          </cell>
          <cell r="AG1993">
            <v>0</v>
          </cell>
          <cell r="AH1993">
            <v>21.666666666666657</v>
          </cell>
        </row>
        <row r="1994">
          <cell r="V1994">
            <v>2.0499999999999998</v>
          </cell>
          <cell r="W1994">
            <v>2.0499999999999998</v>
          </cell>
          <cell r="X1994">
            <v>2.0499999999999998</v>
          </cell>
          <cell r="Y1994">
            <v>2.0499999999999998</v>
          </cell>
          <cell r="Z1994">
            <v>2.0499999999999998</v>
          </cell>
          <cell r="AA1994">
            <v>2.0499999999999998</v>
          </cell>
          <cell r="AB1994">
            <v>2.0499999999999998</v>
          </cell>
          <cell r="AC1994">
            <v>2.0499999999999998</v>
          </cell>
          <cell r="AD1994">
            <v>2.0499999999999998</v>
          </cell>
          <cell r="AE1994">
            <v>2.0499999999999972</v>
          </cell>
          <cell r="AF1994">
            <v>0</v>
          </cell>
          <cell r="AG1994">
            <v>0</v>
          </cell>
          <cell r="AH1994">
            <v>20.5</v>
          </cell>
        </row>
        <row r="1995">
          <cell r="V1995">
            <v>2.3583333333333334</v>
          </cell>
          <cell r="W1995">
            <v>2.3583333333333334</v>
          </cell>
          <cell r="X1995">
            <v>2.3583333333333334</v>
          </cell>
          <cell r="Y1995">
            <v>2.3583333333333334</v>
          </cell>
          <cell r="Z1995">
            <v>2.3583333333333334</v>
          </cell>
          <cell r="AA1995">
            <v>2.3583333333333334</v>
          </cell>
          <cell r="AB1995">
            <v>2.3583333333333334</v>
          </cell>
          <cell r="AC1995">
            <v>2.3583333333333334</v>
          </cell>
          <cell r="AD1995">
            <v>2.3583333333333334</v>
          </cell>
          <cell r="AE1995">
            <v>2.3583333333332526</v>
          </cell>
          <cell r="AF1995">
            <v>0</v>
          </cell>
          <cell r="AG1995">
            <v>0</v>
          </cell>
          <cell r="AH1995">
            <v>23.583333333333258</v>
          </cell>
        </row>
        <row r="1996">
          <cell r="V1996">
            <v>8.4666666666666668</v>
          </cell>
          <cell r="W1996">
            <v>8.4666666666666668</v>
          </cell>
          <cell r="X1996">
            <v>8.4666666666666668</v>
          </cell>
          <cell r="Y1996">
            <v>8.4666666666666668</v>
          </cell>
          <cell r="Z1996">
            <v>8.4666666666666668</v>
          </cell>
          <cell r="AA1996">
            <v>8.4666666666666668</v>
          </cell>
          <cell r="AB1996">
            <v>8.4666666666666668</v>
          </cell>
          <cell r="AC1996">
            <v>8.4666666666666668</v>
          </cell>
          <cell r="AD1996">
            <v>8.4666666666666668</v>
          </cell>
          <cell r="AE1996">
            <v>8.4666666666665122</v>
          </cell>
          <cell r="AF1996">
            <v>0</v>
          </cell>
          <cell r="AG1996">
            <v>0</v>
          </cell>
          <cell r="AH1996">
            <v>84.666666666666515</v>
          </cell>
        </row>
        <row r="1997">
          <cell r="V1997">
            <v>1.575</v>
          </cell>
          <cell r="W1997">
            <v>1.575</v>
          </cell>
          <cell r="X1997">
            <v>1.575</v>
          </cell>
          <cell r="Y1997">
            <v>1.575</v>
          </cell>
          <cell r="Z1997">
            <v>1.575</v>
          </cell>
          <cell r="AA1997">
            <v>1.575</v>
          </cell>
          <cell r="AB1997">
            <v>1.575</v>
          </cell>
          <cell r="AC1997">
            <v>1.575</v>
          </cell>
          <cell r="AD1997">
            <v>1.575</v>
          </cell>
          <cell r="AE1997">
            <v>1.5750000000000028</v>
          </cell>
          <cell r="AF1997">
            <v>0</v>
          </cell>
          <cell r="AG1997">
            <v>0</v>
          </cell>
          <cell r="AH1997">
            <v>15.75</v>
          </cell>
        </row>
        <row r="1998">
          <cell r="V1998">
            <v>0.83333333333333337</v>
          </cell>
          <cell r="W1998">
            <v>0.83333333333333337</v>
          </cell>
          <cell r="X1998">
            <v>0.83333333333333337</v>
          </cell>
          <cell r="Y1998">
            <v>0.83333333333333337</v>
          </cell>
          <cell r="Z1998">
            <v>0.83333333333333337</v>
          </cell>
          <cell r="AA1998">
            <v>0.83333333333333337</v>
          </cell>
          <cell r="AB1998">
            <v>0.83333333333333337</v>
          </cell>
          <cell r="AC1998">
            <v>0.83333333333333337</v>
          </cell>
          <cell r="AD1998">
            <v>0.83333333333333337</v>
          </cell>
          <cell r="AE1998">
            <v>0.83333333333332948</v>
          </cell>
          <cell r="AF1998">
            <v>0</v>
          </cell>
          <cell r="AG1998">
            <v>0</v>
          </cell>
          <cell r="AH1998">
            <v>8.3333333333333286</v>
          </cell>
        </row>
        <row r="1999">
          <cell r="V1999">
            <v>15.108333333333333</v>
          </cell>
          <cell r="W1999">
            <v>15.108333333333333</v>
          </cell>
          <cell r="X1999">
            <v>15.108333333333333</v>
          </cell>
          <cell r="Y1999">
            <v>15.108333333333333</v>
          </cell>
          <cell r="Z1999">
            <v>15.108333333333333</v>
          </cell>
          <cell r="AA1999">
            <v>15.108333333333333</v>
          </cell>
          <cell r="AB1999">
            <v>15.108333333333333</v>
          </cell>
          <cell r="AC1999">
            <v>15.108333333333333</v>
          </cell>
          <cell r="AD1999">
            <v>15.108333333333333</v>
          </cell>
          <cell r="AE1999">
            <v>15.108333333333333</v>
          </cell>
          <cell r="AF1999">
            <v>3.979039320256561E-13</v>
          </cell>
          <cell r="AG1999">
            <v>0</v>
          </cell>
          <cell r="AH1999">
            <v>151.08333333333371</v>
          </cell>
        </row>
        <row r="2000">
          <cell r="V2000">
            <v>27.141666666666666</v>
          </cell>
          <cell r="W2000">
            <v>27.141666666666666</v>
          </cell>
          <cell r="X2000">
            <v>27.141666666666666</v>
          </cell>
          <cell r="Y2000">
            <v>27.141666666666666</v>
          </cell>
          <cell r="Z2000">
            <v>27.141666666666666</v>
          </cell>
          <cell r="AA2000">
            <v>27.141666666666666</v>
          </cell>
          <cell r="AB2000">
            <v>27.141666666666666</v>
          </cell>
          <cell r="AC2000">
            <v>27.141666666666666</v>
          </cell>
          <cell r="AD2000">
            <v>27.141666666666666</v>
          </cell>
          <cell r="AE2000">
            <v>27.141666666666666</v>
          </cell>
          <cell r="AF2000">
            <v>1.7621459846850485E-12</v>
          </cell>
          <cell r="AG2000">
            <v>0</v>
          </cell>
          <cell r="AH2000">
            <v>271.41666666666833</v>
          </cell>
        </row>
        <row r="2001">
          <cell r="V2001">
            <v>4.208333333333333</v>
          </cell>
          <cell r="W2001">
            <v>4.208333333333333</v>
          </cell>
          <cell r="X2001">
            <v>4.208333333333333</v>
          </cell>
          <cell r="Y2001">
            <v>4.208333333333333</v>
          </cell>
          <cell r="Z2001">
            <v>4.208333333333333</v>
          </cell>
          <cell r="AA2001">
            <v>4.208333333333333</v>
          </cell>
          <cell r="AB2001">
            <v>4.208333333333333</v>
          </cell>
          <cell r="AC2001">
            <v>4.208333333333333</v>
          </cell>
          <cell r="AD2001">
            <v>4.208333333333333</v>
          </cell>
          <cell r="AE2001">
            <v>4.2083333333333144</v>
          </cell>
          <cell r="AF2001">
            <v>0</v>
          </cell>
          <cell r="AG2001">
            <v>0</v>
          </cell>
          <cell r="AH2001">
            <v>42.083333333333314</v>
          </cell>
        </row>
        <row r="2002">
          <cell r="V2002">
            <v>4.5999999999999996</v>
          </cell>
          <cell r="W2002">
            <v>4.5999999999999996</v>
          </cell>
          <cell r="X2002">
            <v>4.5999999999999996</v>
          </cell>
          <cell r="Y2002">
            <v>4.5999999999999996</v>
          </cell>
          <cell r="Z2002">
            <v>4.5999999999999996</v>
          </cell>
          <cell r="AA2002">
            <v>4.5999999999999996</v>
          </cell>
          <cell r="AB2002">
            <v>4.5999999999999996</v>
          </cell>
          <cell r="AC2002">
            <v>4.5999999999999996</v>
          </cell>
          <cell r="AD2002">
            <v>4.5999999999999996</v>
          </cell>
          <cell r="AE2002">
            <v>4.5999999999999943</v>
          </cell>
          <cell r="AF2002">
            <v>0</v>
          </cell>
          <cell r="AG2002">
            <v>0</v>
          </cell>
          <cell r="AH2002">
            <v>46</v>
          </cell>
        </row>
        <row r="2003">
          <cell r="V2003">
            <v>17.858333333333334</v>
          </cell>
          <cell r="W2003">
            <v>17.858333333333334</v>
          </cell>
          <cell r="X2003">
            <v>17.858333333333334</v>
          </cell>
          <cell r="Y2003">
            <v>17.858333333333334</v>
          </cell>
          <cell r="Z2003">
            <v>17.858333333333334</v>
          </cell>
          <cell r="AA2003">
            <v>17.858333333333334</v>
          </cell>
          <cell r="AB2003">
            <v>17.858333333333334</v>
          </cell>
          <cell r="AC2003">
            <v>17.858333333333334</v>
          </cell>
          <cell r="AD2003">
            <v>17.858333333333334</v>
          </cell>
          <cell r="AE2003">
            <v>17.858333333332553</v>
          </cell>
          <cell r="AF2003">
            <v>0</v>
          </cell>
          <cell r="AG2003">
            <v>0</v>
          </cell>
          <cell r="AH2003">
            <v>178.58333333333258</v>
          </cell>
        </row>
        <row r="2004">
          <cell r="V2004">
            <v>1.7083333333333333</v>
          </cell>
          <cell r="W2004">
            <v>1.7083333333333333</v>
          </cell>
          <cell r="X2004">
            <v>1.7083333333333333</v>
          </cell>
          <cell r="Y2004">
            <v>1.7083333333333333</v>
          </cell>
          <cell r="Z2004">
            <v>1.7083333333333333</v>
          </cell>
          <cell r="AA2004">
            <v>1.7083333333333333</v>
          </cell>
          <cell r="AB2004">
            <v>1.7083333333333333</v>
          </cell>
          <cell r="AC2004">
            <v>1.7083333333333333</v>
          </cell>
          <cell r="AD2004">
            <v>1.7083333333333333</v>
          </cell>
          <cell r="AE2004">
            <v>1.708333333333341</v>
          </cell>
          <cell r="AF2004">
            <v>0</v>
          </cell>
          <cell r="AG2004">
            <v>0</v>
          </cell>
          <cell r="AH2004">
            <v>17.083333333333343</v>
          </cell>
        </row>
        <row r="2005">
          <cell r="V2005">
            <v>1.7749999999999999</v>
          </cell>
          <cell r="W2005">
            <v>1.7749999999999999</v>
          </cell>
          <cell r="X2005">
            <v>1.7749999999999999</v>
          </cell>
          <cell r="Y2005">
            <v>1.7749999999999999</v>
          </cell>
          <cell r="Z2005">
            <v>1.7749999999999999</v>
          </cell>
          <cell r="AA2005">
            <v>1.7749999999999999</v>
          </cell>
          <cell r="AB2005">
            <v>1.7749999999999999</v>
          </cell>
          <cell r="AC2005">
            <v>1.7749999999999999</v>
          </cell>
          <cell r="AD2005">
            <v>1.7749999999999999</v>
          </cell>
          <cell r="AE2005">
            <v>1.7749999999999986</v>
          </cell>
          <cell r="AF2005">
            <v>0</v>
          </cell>
          <cell r="AG2005">
            <v>0</v>
          </cell>
          <cell r="AH2005">
            <v>17.75</v>
          </cell>
        </row>
        <row r="2006">
          <cell r="V2006">
            <v>0.625</v>
          </cell>
          <cell r="W2006">
            <v>0.625</v>
          </cell>
          <cell r="X2006">
            <v>0.625</v>
          </cell>
          <cell r="Y2006">
            <v>0.625</v>
          </cell>
          <cell r="Z2006">
            <v>0.625</v>
          </cell>
          <cell r="AA2006">
            <v>0.625</v>
          </cell>
          <cell r="AB2006">
            <v>0.625</v>
          </cell>
          <cell r="AC2006">
            <v>0.625</v>
          </cell>
          <cell r="AD2006">
            <v>0.625</v>
          </cell>
          <cell r="AE2006">
            <v>0.625</v>
          </cell>
          <cell r="AF2006">
            <v>0</v>
          </cell>
          <cell r="AG2006">
            <v>0</v>
          </cell>
          <cell r="AH2006">
            <v>6.25</v>
          </cell>
        </row>
        <row r="2007">
          <cell r="V2007">
            <v>3.5249999999999999</v>
          </cell>
          <cell r="W2007">
            <v>3.5249999999999999</v>
          </cell>
          <cell r="X2007">
            <v>3.5249999999999999</v>
          </cell>
          <cell r="Y2007">
            <v>3.5249999999999999</v>
          </cell>
          <cell r="Z2007">
            <v>3.5249999999999999</v>
          </cell>
          <cell r="AA2007">
            <v>3.5249999999999999</v>
          </cell>
          <cell r="AB2007">
            <v>3.5249999999999999</v>
          </cell>
          <cell r="AC2007">
            <v>3.5249999999999999</v>
          </cell>
          <cell r="AD2007">
            <v>3.5249999999999999</v>
          </cell>
          <cell r="AE2007">
            <v>3.5250000000000057</v>
          </cell>
          <cell r="AF2007">
            <v>0</v>
          </cell>
          <cell r="AG2007">
            <v>0</v>
          </cell>
          <cell r="AH2007">
            <v>35.25</v>
          </cell>
        </row>
        <row r="2008">
          <cell r="V2008">
            <v>81.325000000000003</v>
          </cell>
          <cell r="W2008">
            <v>81.325000000000003</v>
          </cell>
          <cell r="X2008">
            <v>81.325000000000003</v>
          </cell>
          <cell r="Y2008">
            <v>81.325000000000003</v>
          </cell>
          <cell r="Z2008">
            <v>81.325000000000003</v>
          </cell>
          <cell r="AA2008">
            <v>81.325000000000003</v>
          </cell>
          <cell r="AB2008">
            <v>81.325000000000003</v>
          </cell>
          <cell r="AC2008">
            <v>81.325000000000003</v>
          </cell>
          <cell r="AD2008">
            <v>81.325000000000003</v>
          </cell>
          <cell r="AE2008">
            <v>81.324999999999932</v>
          </cell>
          <cell r="AF2008">
            <v>0</v>
          </cell>
          <cell r="AG2008">
            <v>0</v>
          </cell>
          <cell r="AH2008">
            <v>813.25</v>
          </cell>
        </row>
        <row r="2009">
          <cell r="V2009">
            <v>5.3916666666666666</v>
          </cell>
          <cell r="W2009">
            <v>5.3916666666666666</v>
          </cell>
          <cell r="X2009">
            <v>5.3916666666666666</v>
          </cell>
          <cell r="Y2009">
            <v>5.3916666666666666</v>
          </cell>
          <cell r="Z2009">
            <v>5.3916666666666666</v>
          </cell>
          <cell r="AA2009">
            <v>5.3916666666666666</v>
          </cell>
          <cell r="AB2009">
            <v>5.3916666666666666</v>
          </cell>
          <cell r="AC2009">
            <v>5.3916666666666666</v>
          </cell>
          <cell r="AD2009">
            <v>5.3916666666666666</v>
          </cell>
          <cell r="AE2009">
            <v>5.3916666666667439</v>
          </cell>
          <cell r="AF2009">
            <v>0</v>
          </cell>
          <cell r="AG2009">
            <v>0</v>
          </cell>
          <cell r="AH2009">
            <v>53.916666666666742</v>
          </cell>
        </row>
        <row r="2010">
          <cell r="V2010">
            <v>1.4333333333333333</v>
          </cell>
          <cell r="W2010">
            <v>1.4333333333333333</v>
          </cell>
          <cell r="X2010">
            <v>1.4333333333333333</v>
          </cell>
          <cell r="Y2010">
            <v>1.4333333333333333</v>
          </cell>
          <cell r="Z2010">
            <v>1.4333333333333333</v>
          </cell>
          <cell r="AA2010">
            <v>1.4333333333333333</v>
          </cell>
          <cell r="AB2010">
            <v>1.4333333333333333</v>
          </cell>
          <cell r="AC2010">
            <v>1.4333333333333333</v>
          </cell>
          <cell r="AD2010">
            <v>1.4333333333333333</v>
          </cell>
          <cell r="AE2010">
            <v>1.433333333333314</v>
          </cell>
          <cell r="AF2010">
            <v>0</v>
          </cell>
          <cell r="AG2010">
            <v>0</v>
          </cell>
          <cell r="AH2010">
            <v>14.333333333333314</v>
          </cell>
        </row>
        <row r="2011">
          <cell r="V2011">
            <v>35.533333333333331</v>
          </cell>
          <cell r="W2011">
            <v>35.533333333333331</v>
          </cell>
          <cell r="X2011">
            <v>35.533333333333331</v>
          </cell>
          <cell r="Y2011">
            <v>35.533333333333331</v>
          </cell>
          <cell r="Z2011">
            <v>35.533333333333331</v>
          </cell>
          <cell r="AA2011">
            <v>35.533333333333331</v>
          </cell>
          <cell r="AB2011">
            <v>35.533333333333331</v>
          </cell>
          <cell r="AC2011">
            <v>35.533333333333331</v>
          </cell>
          <cell r="AD2011">
            <v>35.533333333333331</v>
          </cell>
          <cell r="AE2011">
            <v>35.533333333333331</v>
          </cell>
          <cell r="AF2011">
            <v>1.5916157281026244E-12</v>
          </cell>
          <cell r="AG2011">
            <v>0</v>
          </cell>
          <cell r="AH2011">
            <v>355.33333333333485</v>
          </cell>
        </row>
        <row r="2012">
          <cell r="V2012">
            <v>7.3416666666666668</v>
          </cell>
          <cell r="W2012">
            <v>7.3416666666666668</v>
          </cell>
          <cell r="X2012">
            <v>7.3416666666666668</v>
          </cell>
          <cell r="Y2012">
            <v>7.3416666666666668</v>
          </cell>
          <cell r="Z2012">
            <v>7.3416666666666668</v>
          </cell>
          <cell r="AA2012">
            <v>7.3416666666666668</v>
          </cell>
          <cell r="AB2012">
            <v>7.3416666666666668</v>
          </cell>
          <cell r="AC2012">
            <v>7.3416666666666668</v>
          </cell>
          <cell r="AD2012">
            <v>7.3416666666666668</v>
          </cell>
          <cell r="AE2012">
            <v>7.3416666666665122</v>
          </cell>
          <cell r="AF2012">
            <v>0</v>
          </cell>
          <cell r="AG2012">
            <v>0</v>
          </cell>
          <cell r="AH2012">
            <v>73.416666666666515</v>
          </cell>
        </row>
        <row r="2013">
          <cell r="V2013">
            <v>7.208333333333333</v>
          </cell>
          <cell r="W2013">
            <v>7.208333333333333</v>
          </cell>
          <cell r="X2013">
            <v>7.208333333333333</v>
          </cell>
          <cell r="Y2013">
            <v>7.208333333333333</v>
          </cell>
          <cell r="Z2013">
            <v>7.208333333333333</v>
          </cell>
          <cell r="AA2013">
            <v>7.208333333333333</v>
          </cell>
          <cell r="AB2013">
            <v>7.208333333333333</v>
          </cell>
          <cell r="AC2013">
            <v>7.208333333333333</v>
          </cell>
          <cell r="AD2013">
            <v>7.208333333333333</v>
          </cell>
          <cell r="AE2013">
            <v>7.208333333333333</v>
          </cell>
          <cell r="AF2013">
            <v>4.2632564145606011E-14</v>
          </cell>
          <cell r="AG2013">
            <v>0</v>
          </cell>
          <cell r="AH2013">
            <v>72.083333333333371</v>
          </cell>
        </row>
        <row r="2014">
          <cell r="V2014">
            <v>1.6583333333333332</v>
          </cell>
          <cell r="W2014">
            <v>1.6583333333333332</v>
          </cell>
          <cell r="X2014">
            <v>1.6583333333333332</v>
          </cell>
          <cell r="Y2014">
            <v>1.6583333333333332</v>
          </cell>
          <cell r="Z2014">
            <v>1.6583333333333332</v>
          </cell>
          <cell r="AA2014">
            <v>1.6583333333333332</v>
          </cell>
          <cell r="AB2014">
            <v>1.6583333333333332</v>
          </cell>
          <cell r="AC2014">
            <v>1.6583333333333332</v>
          </cell>
          <cell r="AD2014">
            <v>1.6583333333333332</v>
          </cell>
          <cell r="AE2014">
            <v>1.6583333333333155</v>
          </cell>
          <cell r="AF2014">
            <v>0</v>
          </cell>
          <cell r="AG2014">
            <v>0</v>
          </cell>
          <cell r="AH2014">
            <v>16.583333333333314</v>
          </cell>
        </row>
        <row r="2015">
          <cell r="V2015">
            <v>3.1</v>
          </cell>
          <cell r="W2015">
            <v>3.1</v>
          </cell>
          <cell r="X2015">
            <v>3.1</v>
          </cell>
          <cell r="Y2015">
            <v>3.1</v>
          </cell>
          <cell r="Z2015">
            <v>3.1</v>
          </cell>
          <cell r="AA2015">
            <v>3.1</v>
          </cell>
          <cell r="AB2015">
            <v>3.1</v>
          </cell>
          <cell r="AC2015">
            <v>3.1</v>
          </cell>
          <cell r="AD2015">
            <v>3.1</v>
          </cell>
          <cell r="AE2015">
            <v>3.0999999999999943</v>
          </cell>
          <cell r="AF2015">
            <v>0</v>
          </cell>
          <cell r="AG2015">
            <v>0</v>
          </cell>
          <cell r="AH2015">
            <v>31</v>
          </cell>
        </row>
        <row r="2016">
          <cell r="V2016">
            <v>1.8666666666666667</v>
          </cell>
          <cell r="W2016">
            <v>1.8666666666666667</v>
          </cell>
          <cell r="X2016">
            <v>1.8666666666666667</v>
          </cell>
          <cell r="Y2016">
            <v>1.8666666666666667</v>
          </cell>
          <cell r="Z2016">
            <v>1.8666666666666667</v>
          </cell>
          <cell r="AA2016">
            <v>1.8666666666666667</v>
          </cell>
          <cell r="AB2016">
            <v>1.8666666666666667</v>
          </cell>
          <cell r="AC2016">
            <v>1.8666666666666667</v>
          </cell>
          <cell r="AD2016">
            <v>1.8666666666666667</v>
          </cell>
          <cell r="AE2016">
            <v>1.8666666666666281</v>
          </cell>
          <cell r="AF2016">
            <v>0</v>
          </cell>
          <cell r="AG2016">
            <v>0</v>
          </cell>
          <cell r="AH2016">
            <v>18.666666666666629</v>
          </cell>
        </row>
        <row r="2017"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C2017">
            <v>0</v>
          </cell>
          <cell r="AD2017">
            <v>0</v>
          </cell>
          <cell r="AE2017">
            <v>0</v>
          </cell>
          <cell r="AF2017">
            <v>0</v>
          </cell>
          <cell r="AG2017">
            <v>0</v>
          </cell>
          <cell r="AH2017">
            <v>0</v>
          </cell>
        </row>
        <row r="2018">
          <cell r="V2018">
            <v>2.0833333333333335</v>
          </cell>
          <cell r="W2018">
            <v>2.0833333333333335</v>
          </cell>
          <cell r="X2018">
            <v>2.0833333333333335</v>
          </cell>
          <cell r="Y2018">
            <v>2.0833333333333335</v>
          </cell>
          <cell r="Z2018">
            <v>2.0833333333333335</v>
          </cell>
          <cell r="AA2018">
            <v>2.0833333333333335</v>
          </cell>
          <cell r="AB2018">
            <v>2.0833333333333335</v>
          </cell>
          <cell r="AC2018">
            <v>2.0833333333333335</v>
          </cell>
          <cell r="AD2018">
            <v>2.0833333333333335</v>
          </cell>
          <cell r="AE2018">
            <v>2.0833333333333428</v>
          </cell>
          <cell r="AF2018">
            <v>0</v>
          </cell>
          <cell r="AG2018">
            <v>0</v>
          </cell>
          <cell r="AH2018">
            <v>20.833333333333343</v>
          </cell>
        </row>
        <row r="2019">
          <cell r="V2019">
            <v>0.67500000000000004</v>
          </cell>
          <cell r="W2019">
            <v>0.67500000000000004</v>
          </cell>
          <cell r="X2019">
            <v>0.67500000000000004</v>
          </cell>
          <cell r="Y2019">
            <v>0.67500000000000004</v>
          </cell>
          <cell r="Z2019">
            <v>0.67500000000000004</v>
          </cell>
          <cell r="AA2019">
            <v>0.67500000000000004</v>
          </cell>
          <cell r="AB2019">
            <v>0.67500000000000004</v>
          </cell>
          <cell r="AC2019">
            <v>0.67500000000000004</v>
          </cell>
          <cell r="AD2019">
            <v>0.67500000000000004</v>
          </cell>
          <cell r="AE2019">
            <v>0.67500000000000071</v>
          </cell>
          <cell r="AF2019">
            <v>0</v>
          </cell>
          <cell r="AG2019">
            <v>0</v>
          </cell>
          <cell r="AH2019">
            <v>6.75</v>
          </cell>
        </row>
        <row r="2020">
          <cell r="V2020">
            <v>0.81666666666666665</v>
          </cell>
          <cell r="W2020">
            <v>0.81666666666666665</v>
          </cell>
          <cell r="X2020">
            <v>0.81666666666666665</v>
          </cell>
          <cell r="Y2020">
            <v>0.81666666666666665</v>
          </cell>
          <cell r="Z2020">
            <v>0.81666666666666665</v>
          </cell>
          <cell r="AA2020">
            <v>0.81666666666666665</v>
          </cell>
          <cell r="AB2020">
            <v>0.81666666666666665</v>
          </cell>
          <cell r="AC2020">
            <v>0.81666666666666665</v>
          </cell>
          <cell r="AD2020">
            <v>0.81666666666666665</v>
          </cell>
          <cell r="AE2020">
            <v>0.81666666666666665</v>
          </cell>
          <cell r="AF2020">
            <v>1.9539925233402755E-14</v>
          </cell>
          <cell r="AG2020">
            <v>0</v>
          </cell>
          <cell r="AH2020">
            <v>8.1666666666666856</v>
          </cell>
        </row>
        <row r="2021">
          <cell r="V2021">
            <v>4.6833333333333336</v>
          </cell>
          <cell r="W2021">
            <v>4.6833333333333336</v>
          </cell>
          <cell r="X2021">
            <v>4.6833333333333336</v>
          </cell>
          <cell r="Y2021">
            <v>4.6833333333333336</v>
          </cell>
          <cell r="Z2021">
            <v>4.6833333333333336</v>
          </cell>
          <cell r="AA2021">
            <v>4.6833333333333336</v>
          </cell>
          <cell r="AB2021">
            <v>4.6833333333333336</v>
          </cell>
          <cell r="AC2021">
            <v>4.6833333333333336</v>
          </cell>
          <cell r="AD2021">
            <v>4.6833333333333336</v>
          </cell>
          <cell r="AE2021">
            <v>4.6833333333331382</v>
          </cell>
          <cell r="AF2021">
            <v>0</v>
          </cell>
          <cell r="AG2021">
            <v>0</v>
          </cell>
          <cell r="AH2021">
            <v>46.833333333333144</v>
          </cell>
        </row>
        <row r="2022">
          <cell r="V2022">
            <v>1.8</v>
          </cell>
          <cell r="W2022">
            <v>1.8</v>
          </cell>
          <cell r="X2022">
            <v>1.8</v>
          </cell>
          <cell r="Y2022">
            <v>1.8</v>
          </cell>
          <cell r="Z2022">
            <v>1.8</v>
          </cell>
          <cell r="AA2022">
            <v>1.8</v>
          </cell>
          <cell r="AB2022">
            <v>1.8</v>
          </cell>
          <cell r="AC2022">
            <v>1.8</v>
          </cell>
          <cell r="AD2022">
            <v>1.8</v>
          </cell>
          <cell r="AE2022">
            <v>1.7999999999999972</v>
          </cell>
          <cell r="AF2022">
            <v>0</v>
          </cell>
          <cell r="AG2022">
            <v>0</v>
          </cell>
          <cell r="AH2022">
            <v>18</v>
          </cell>
        </row>
        <row r="2023">
          <cell r="V2023">
            <v>1.45</v>
          </cell>
          <cell r="W2023">
            <v>1.45</v>
          </cell>
          <cell r="X2023">
            <v>1.45</v>
          </cell>
          <cell r="Y2023">
            <v>1.45</v>
          </cell>
          <cell r="Z2023">
            <v>1.45</v>
          </cell>
          <cell r="AA2023">
            <v>1.45</v>
          </cell>
          <cell r="AB2023">
            <v>1.45</v>
          </cell>
          <cell r="AC2023">
            <v>1.45</v>
          </cell>
          <cell r="AD2023">
            <v>1.45</v>
          </cell>
          <cell r="AE2023">
            <v>1.4500000000000028</v>
          </cell>
          <cell r="AF2023">
            <v>0</v>
          </cell>
          <cell r="AG2023">
            <v>0</v>
          </cell>
          <cell r="AH2023">
            <v>14.5</v>
          </cell>
        </row>
        <row r="2024">
          <cell r="V2024">
            <v>3.1166666666666667</v>
          </cell>
          <cell r="W2024">
            <v>3.1166666666666667</v>
          </cell>
          <cell r="X2024">
            <v>3.1166666666666667</v>
          </cell>
          <cell r="Y2024">
            <v>3.1166666666666667</v>
          </cell>
          <cell r="Z2024">
            <v>3.1166666666666667</v>
          </cell>
          <cell r="AA2024">
            <v>3.1166666666666667</v>
          </cell>
          <cell r="AB2024">
            <v>3.1166666666666667</v>
          </cell>
          <cell r="AC2024">
            <v>3.1166666666666667</v>
          </cell>
          <cell r="AD2024">
            <v>3.1166666666666667</v>
          </cell>
          <cell r="AE2024">
            <v>3.1166666666666281</v>
          </cell>
          <cell r="AF2024">
            <v>0</v>
          </cell>
          <cell r="AG2024">
            <v>0</v>
          </cell>
          <cell r="AH2024">
            <v>31.166666666666629</v>
          </cell>
        </row>
        <row r="2025">
          <cell r="V2025">
            <v>0.75</v>
          </cell>
          <cell r="W2025">
            <v>0.75</v>
          </cell>
          <cell r="X2025">
            <v>0.75</v>
          </cell>
          <cell r="Y2025">
            <v>0.75</v>
          </cell>
          <cell r="Z2025">
            <v>0.75</v>
          </cell>
          <cell r="AA2025">
            <v>0.75</v>
          </cell>
          <cell r="AB2025">
            <v>0.75</v>
          </cell>
          <cell r="AC2025">
            <v>0.75</v>
          </cell>
          <cell r="AD2025">
            <v>0.75</v>
          </cell>
          <cell r="AE2025">
            <v>0.75</v>
          </cell>
          <cell r="AF2025">
            <v>0</v>
          </cell>
          <cell r="AG2025">
            <v>0</v>
          </cell>
          <cell r="AH2025">
            <v>7.5</v>
          </cell>
        </row>
        <row r="2026">
          <cell r="V2026">
            <v>0.92499999999999993</v>
          </cell>
          <cell r="W2026">
            <v>0.92499999999999993</v>
          </cell>
          <cell r="X2026">
            <v>0.92499999999999993</v>
          </cell>
          <cell r="Y2026">
            <v>0.92499999999999993</v>
          </cell>
          <cell r="Z2026">
            <v>0.92499999999999993</v>
          </cell>
          <cell r="AA2026">
            <v>0.92499999999999993</v>
          </cell>
          <cell r="AB2026">
            <v>0.92499999999999993</v>
          </cell>
          <cell r="AC2026">
            <v>0.92499999999999993</v>
          </cell>
          <cell r="AD2026">
            <v>0.92499999999999993</v>
          </cell>
          <cell r="AE2026">
            <v>0.92500000000000071</v>
          </cell>
          <cell r="AF2026">
            <v>0</v>
          </cell>
          <cell r="AG2026">
            <v>0</v>
          </cell>
          <cell r="AH2026">
            <v>9.25</v>
          </cell>
        </row>
        <row r="2027">
          <cell r="V2027">
            <v>2.6083333333333334</v>
          </cell>
          <cell r="W2027">
            <v>2.6083333333333334</v>
          </cell>
          <cell r="X2027">
            <v>2.6083333333333334</v>
          </cell>
          <cell r="Y2027">
            <v>2.6083333333333334</v>
          </cell>
          <cell r="Z2027">
            <v>2.6083333333333334</v>
          </cell>
          <cell r="AA2027">
            <v>2.6083333333333334</v>
          </cell>
          <cell r="AB2027">
            <v>2.6083333333333334</v>
          </cell>
          <cell r="AC2027">
            <v>2.6083333333333334</v>
          </cell>
          <cell r="AD2027">
            <v>2.6083333333333334</v>
          </cell>
          <cell r="AE2027">
            <v>2.6083333333332526</v>
          </cell>
          <cell r="AF2027">
            <v>0</v>
          </cell>
          <cell r="AG2027">
            <v>0</v>
          </cell>
          <cell r="AH2027">
            <v>26.083333333333258</v>
          </cell>
        </row>
        <row r="2028">
          <cell r="V2028">
            <v>18.158333333333331</v>
          </cell>
          <cell r="W2028">
            <v>18.158333333333331</v>
          </cell>
          <cell r="X2028">
            <v>18.158333333333331</v>
          </cell>
          <cell r="Y2028">
            <v>18.158333333333331</v>
          </cell>
          <cell r="Z2028">
            <v>18.158333333333331</v>
          </cell>
          <cell r="AA2028">
            <v>18.158333333333331</v>
          </cell>
          <cell r="AB2028">
            <v>18.158333333333331</v>
          </cell>
          <cell r="AC2028">
            <v>18.158333333333331</v>
          </cell>
          <cell r="AD2028">
            <v>18.158333333333331</v>
          </cell>
          <cell r="AE2028">
            <v>18.158333333333502</v>
          </cell>
          <cell r="AF2028">
            <v>0</v>
          </cell>
          <cell r="AG2028">
            <v>0</v>
          </cell>
          <cell r="AH2028">
            <v>181.58333333333348</v>
          </cell>
        </row>
        <row r="2029">
          <cell r="V2029">
            <v>0</v>
          </cell>
          <cell r="W2029">
            <v>0</v>
          </cell>
          <cell r="X2029">
            <v>0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C2029">
            <v>0</v>
          </cell>
          <cell r="AD2029">
            <v>0</v>
          </cell>
          <cell r="AE2029">
            <v>0</v>
          </cell>
          <cell r="AF2029">
            <v>0</v>
          </cell>
          <cell r="AG2029">
            <v>0</v>
          </cell>
          <cell r="AH2029">
            <v>0</v>
          </cell>
        </row>
        <row r="2030">
          <cell r="V2030">
            <v>6.2166666666666668</v>
          </cell>
          <cell r="W2030">
            <v>6.2166666666666668</v>
          </cell>
          <cell r="X2030">
            <v>6.2166666666666668</v>
          </cell>
          <cell r="Y2030">
            <v>6.2166666666666668</v>
          </cell>
          <cell r="Z2030">
            <v>6.2166666666666668</v>
          </cell>
          <cell r="AA2030">
            <v>6.2166666666666668</v>
          </cell>
          <cell r="AB2030">
            <v>6.2166666666666668</v>
          </cell>
          <cell r="AC2030">
            <v>6.2166666666666668</v>
          </cell>
          <cell r="AD2030">
            <v>6.2166666666666668</v>
          </cell>
          <cell r="AE2030">
            <v>6.2166666666665051</v>
          </cell>
          <cell r="AF2030">
            <v>0</v>
          </cell>
          <cell r="AG2030">
            <v>0</v>
          </cell>
          <cell r="AH2030">
            <v>62.166666666666515</v>
          </cell>
        </row>
        <row r="2031"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C2031">
            <v>0</v>
          </cell>
          <cell r="AD2031">
            <v>0</v>
          </cell>
          <cell r="AE2031">
            <v>0</v>
          </cell>
          <cell r="AF2031">
            <v>0</v>
          </cell>
          <cell r="AG2031">
            <v>0</v>
          </cell>
          <cell r="AH2031">
            <v>0</v>
          </cell>
        </row>
        <row r="2032">
          <cell r="V2032">
            <v>1.4416666666666667</v>
          </cell>
          <cell r="W2032">
            <v>1.4416666666666667</v>
          </cell>
          <cell r="X2032">
            <v>1.4416666666666667</v>
          </cell>
          <cell r="Y2032">
            <v>1.4416666666666667</v>
          </cell>
          <cell r="Z2032">
            <v>1.4416666666666667</v>
          </cell>
          <cell r="AA2032">
            <v>1.4416666666666667</v>
          </cell>
          <cell r="AB2032">
            <v>1.4416666666666667</v>
          </cell>
          <cell r="AC2032">
            <v>1.4416666666666667</v>
          </cell>
          <cell r="AD2032">
            <v>1.4416666666666667</v>
          </cell>
          <cell r="AE2032">
            <v>1.441666666666686</v>
          </cell>
          <cell r="AF2032">
            <v>0</v>
          </cell>
          <cell r="AG2032">
            <v>0</v>
          </cell>
          <cell r="AH2032">
            <v>14.416666666666686</v>
          </cell>
        </row>
        <row r="2033">
          <cell r="V2033">
            <v>187.14233333333334</v>
          </cell>
          <cell r="W2033">
            <v>187.14233333333334</v>
          </cell>
          <cell r="X2033">
            <v>187.14233333333334</v>
          </cell>
          <cell r="Y2033">
            <v>187.14233333333334</v>
          </cell>
          <cell r="Z2033">
            <v>187.14233333333334</v>
          </cell>
          <cell r="AA2033">
            <v>187.14233333333334</v>
          </cell>
          <cell r="AB2033">
            <v>187.14233333333334</v>
          </cell>
          <cell r="AC2033">
            <v>187.14233333333334</v>
          </cell>
          <cell r="AD2033">
            <v>187.14233333333596</v>
          </cell>
          <cell r="AE2033">
            <v>0</v>
          </cell>
          <cell r="AF2033">
            <v>0</v>
          </cell>
          <cell r="AG2033">
            <v>0</v>
          </cell>
          <cell r="AH2033">
            <v>1684.2810000000027</v>
          </cell>
        </row>
        <row r="2034">
          <cell r="V2034">
            <v>76.775000000000006</v>
          </cell>
          <cell r="W2034">
            <v>76.775000000000006</v>
          </cell>
          <cell r="X2034">
            <v>76.775000000000006</v>
          </cell>
          <cell r="Y2034">
            <v>76.775000000000006</v>
          </cell>
          <cell r="Z2034">
            <v>76.775000000000006</v>
          </cell>
          <cell r="AA2034">
            <v>76.775000000000006</v>
          </cell>
          <cell r="AB2034">
            <v>76.775000000000006</v>
          </cell>
          <cell r="AC2034">
            <v>76.775000000000006</v>
          </cell>
          <cell r="AD2034">
            <v>76.775000000000006</v>
          </cell>
          <cell r="AE2034">
            <v>76.775000000000006</v>
          </cell>
          <cell r="AF2034">
            <v>76.775000000000006</v>
          </cell>
          <cell r="AG2034">
            <v>76.775000000000006</v>
          </cell>
          <cell r="AH2034">
            <v>921.29999999999984</v>
          </cell>
        </row>
        <row r="2035">
          <cell r="V2035">
            <v>151.24972499999998</v>
          </cell>
          <cell r="W2035">
            <v>151.24972499999998</v>
          </cell>
          <cell r="X2035">
            <v>151.24972499999998</v>
          </cell>
          <cell r="Y2035">
            <v>151.24972499999998</v>
          </cell>
          <cell r="Z2035">
            <v>151.24972499999998</v>
          </cell>
          <cell r="AA2035">
            <v>151.24972499999998</v>
          </cell>
          <cell r="AB2035">
            <v>151.24972499999998</v>
          </cell>
          <cell r="AC2035">
            <v>151.24972499999998</v>
          </cell>
          <cell r="AD2035">
            <v>151.24972499999998</v>
          </cell>
          <cell r="AE2035">
            <v>151.24972499999998</v>
          </cell>
          <cell r="AF2035">
            <v>151.24972499999998</v>
          </cell>
          <cell r="AG2035">
            <v>151.24972499999998</v>
          </cell>
          <cell r="AH2035">
            <v>1814.9966999999995</v>
          </cell>
        </row>
        <row r="2036">
          <cell r="V2036">
            <v>0</v>
          </cell>
          <cell r="W2036">
            <v>0</v>
          </cell>
          <cell r="X2036">
            <v>164.67500000000001</v>
          </cell>
          <cell r="Y2036">
            <v>164.67500000000001</v>
          </cell>
          <cell r="Z2036">
            <v>164.67500000000001</v>
          </cell>
          <cell r="AA2036">
            <v>164.67500000000001</v>
          </cell>
          <cell r="AB2036">
            <v>164.67500000000001</v>
          </cell>
          <cell r="AC2036">
            <v>164.67500000000001</v>
          </cell>
          <cell r="AD2036">
            <v>164.67500000000001</v>
          </cell>
          <cell r="AE2036">
            <v>164.67500000000001</v>
          </cell>
          <cell r="AF2036">
            <v>164.67500000000001</v>
          </cell>
          <cell r="AG2036">
            <v>164.67500000000001</v>
          </cell>
          <cell r="AH2036">
            <v>1646.7499999999998</v>
          </cell>
        </row>
        <row r="2037">
          <cell r="V2037">
            <v>0</v>
          </cell>
          <cell r="W2037">
            <v>0</v>
          </cell>
          <cell r="X2037">
            <v>10.520333333333333</v>
          </cell>
          <cell r="Y2037">
            <v>10.520333333333333</v>
          </cell>
          <cell r="Z2037">
            <v>10.520333333333333</v>
          </cell>
          <cell r="AA2037">
            <v>10.520333333333333</v>
          </cell>
          <cell r="AB2037">
            <v>10.520333333333333</v>
          </cell>
          <cell r="AC2037">
            <v>10.520333333333333</v>
          </cell>
          <cell r="AD2037">
            <v>10.520333333333333</v>
          </cell>
          <cell r="AE2037">
            <v>10.520333333333333</v>
          </cell>
          <cell r="AF2037">
            <v>10.520333333333333</v>
          </cell>
          <cell r="AG2037">
            <v>10.520333333333333</v>
          </cell>
          <cell r="AH2037">
            <v>105.20333333333332</v>
          </cell>
        </row>
        <row r="2040">
          <cell r="V2040">
            <v>704.47539166666672</v>
          </cell>
          <cell r="W2040">
            <v>704.47539166666672</v>
          </cell>
          <cell r="X2040">
            <v>879.67072500000017</v>
          </cell>
          <cell r="Y2040">
            <v>879.67072500000017</v>
          </cell>
          <cell r="Z2040">
            <v>879.67072500000017</v>
          </cell>
          <cell r="AA2040">
            <v>879.67072500000017</v>
          </cell>
          <cell r="AB2040">
            <v>879.67072500000017</v>
          </cell>
          <cell r="AC2040">
            <v>879.67072500000017</v>
          </cell>
          <cell r="AD2040">
            <v>879.67072500000268</v>
          </cell>
          <cell r="AE2040">
            <v>692.52839166666513</v>
          </cell>
          <cell r="AF2040">
            <v>403.22005833333714</v>
          </cell>
          <cell r="AG2040">
            <v>403.22005833333333</v>
          </cell>
          <cell r="AH2040">
            <v>9065.6143666666703</v>
          </cell>
        </row>
        <row r="2044">
          <cell r="V2044">
            <v>0</v>
          </cell>
          <cell r="W2044">
            <v>0</v>
          </cell>
          <cell r="X2044">
            <v>0</v>
          </cell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C2044">
            <v>0</v>
          </cell>
          <cell r="AD2044">
            <v>0</v>
          </cell>
          <cell r="AE2044">
            <v>0</v>
          </cell>
          <cell r="AF2044">
            <v>0</v>
          </cell>
          <cell r="AG2044">
            <v>0</v>
          </cell>
          <cell r="AH2044">
            <v>0</v>
          </cell>
        </row>
        <row r="2045">
          <cell r="V2045">
            <v>818.88895000000002</v>
          </cell>
          <cell r="W2045">
            <v>818.88895000000002</v>
          </cell>
          <cell r="X2045">
            <v>818.88895000000002</v>
          </cell>
          <cell r="Y2045">
            <v>818.88895000000002</v>
          </cell>
          <cell r="Z2045">
            <v>818.88895000000002</v>
          </cell>
          <cell r="AA2045">
            <v>818.88895000000002</v>
          </cell>
          <cell r="AB2045">
            <v>818.88895000000002</v>
          </cell>
          <cell r="AC2045">
            <v>818.88895000000002</v>
          </cell>
          <cell r="AD2045">
            <v>818.88895000000002</v>
          </cell>
          <cell r="AE2045">
            <v>818.88895000000002</v>
          </cell>
          <cell r="AF2045">
            <v>818.88895000000002</v>
          </cell>
          <cell r="AG2045">
            <v>818.88895000000002</v>
          </cell>
          <cell r="AH2045">
            <v>9826.6674000000021</v>
          </cell>
        </row>
        <row r="2046">
          <cell r="V2046">
            <v>0</v>
          </cell>
          <cell r="W2046">
            <v>0</v>
          </cell>
          <cell r="X2046">
            <v>454.91</v>
          </cell>
          <cell r="Y2046">
            <v>454.90500000000003</v>
          </cell>
          <cell r="Z2046">
            <v>454.90500000000003</v>
          </cell>
          <cell r="AA2046">
            <v>454.90500000000003</v>
          </cell>
          <cell r="AB2046">
            <v>454.90500000000003</v>
          </cell>
          <cell r="AC2046">
            <v>454.90500000000003</v>
          </cell>
          <cell r="AD2046">
            <v>454.90500000000003</v>
          </cell>
          <cell r="AE2046">
            <v>454.90500000000003</v>
          </cell>
          <cell r="AF2046">
            <v>454.90500000000003</v>
          </cell>
          <cell r="AG2046">
            <v>454.90500000000003</v>
          </cell>
          <cell r="AH2046">
            <v>4549.0550000000012</v>
          </cell>
        </row>
        <row r="2048">
          <cell r="V2048">
            <v>818.88895000000002</v>
          </cell>
          <cell r="W2048">
            <v>818.88895000000002</v>
          </cell>
          <cell r="X2048">
            <v>1273.7989500000001</v>
          </cell>
          <cell r="Y2048">
            <v>1273.79395</v>
          </cell>
          <cell r="Z2048">
            <v>1273.79395</v>
          </cell>
          <cell r="AA2048">
            <v>1273.79395</v>
          </cell>
          <cell r="AB2048">
            <v>1273.79395</v>
          </cell>
          <cell r="AC2048">
            <v>1273.79395</v>
          </cell>
          <cell r="AD2048">
            <v>1273.79395</v>
          </cell>
          <cell r="AE2048">
            <v>1273.79395</v>
          </cell>
          <cell r="AF2048">
            <v>1273.79395</v>
          </cell>
          <cell r="AG2048">
            <v>1273.79395</v>
          </cell>
          <cell r="AH2048">
            <v>14375.722400000002</v>
          </cell>
        </row>
        <row r="2052">
          <cell r="V2052">
            <v>0</v>
          </cell>
          <cell r="W2052">
            <v>0</v>
          </cell>
          <cell r="X2052">
            <v>0</v>
          </cell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C2052">
            <v>0</v>
          </cell>
          <cell r="AD2052">
            <v>0</v>
          </cell>
          <cell r="AE2052">
            <v>0</v>
          </cell>
          <cell r="AF2052">
            <v>0</v>
          </cell>
          <cell r="AG2052">
            <v>0</v>
          </cell>
          <cell r="AH2052">
            <v>0</v>
          </cell>
        </row>
        <row r="2053">
          <cell r="V2053">
            <v>0</v>
          </cell>
          <cell r="W2053">
            <v>0</v>
          </cell>
          <cell r="X2053">
            <v>0</v>
          </cell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C2053">
            <v>0</v>
          </cell>
          <cell r="AD2053">
            <v>0</v>
          </cell>
          <cell r="AE2053">
            <v>0</v>
          </cell>
          <cell r="AF2053">
            <v>0</v>
          </cell>
          <cell r="AG2053">
            <v>0</v>
          </cell>
          <cell r="AH2053">
            <v>0</v>
          </cell>
        </row>
        <row r="2054"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C2054">
            <v>0</v>
          </cell>
          <cell r="AD2054">
            <v>0</v>
          </cell>
          <cell r="AE2054">
            <v>0</v>
          </cell>
          <cell r="AF2054">
            <v>0</v>
          </cell>
          <cell r="AG2054">
            <v>0</v>
          </cell>
          <cell r="AH2054">
            <v>0</v>
          </cell>
        </row>
        <row r="2055">
          <cell r="V2055">
            <v>0</v>
          </cell>
          <cell r="W2055">
            <v>0</v>
          </cell>
          <cell r="X2055">
            <v>0</v>
          </cell>
          <cell r="Y2055">
            <v>0</v>
          </cell>
          <cell r="Z2055">
            <v>0</v>
          </cell>
          <cell r="AA2055">
            <v>0</v>
          </cell>
          <cell r="AB2055">
            <v>0</v>
          </cell>
          <cell r="AC2055">
            <v>0</v>
          </cell>
          <cell r="AD2055">
            <v>0</v>
          </cell>
          <cell r="AE2055">
            <v>0</v>
          </cell>
          <cell r="AF2055">
            <v>0</v>
          </cell>
          <cell r="AG2055">
            <v>0</v>
          </cell>
          <cell r="AH2055">
            <v>0</v>
          </cell>
        </row>
        <row r="2056">
          <cell r="V2056">
            <v>0</v>
          </cell>
          <cell r="W2056">
            <v>0</v>
          </cell>
          <cell r="X2056">
            <v>0</v>
          </cell>
          <cell r="Y2056">
            <v>0</v>
          </cell>
          <cell r="Z2056">
            <v>0</v>
          </cell>
          <cell r="AA2056">
            <v>0</v>
          </cell>
          <cell r="AB2056">
            <v>0</v>
          </cell>
          <cell r="AC2056">
            <v>0</v>
          </cell>
          <cell r="AD2056">
            <v>0</v>
          </cell>
          <cell r="AE2056">
            <v>0</v>
          </cell>
          <cell r="AF2056">
            <v>0</v>
          </cell>
          <cell r="AG2056">
            <v>0</v>
          </cell>
          <cell r="AH2056">
            <v>0</v>
          </cell>
        </row>
        <row r="2057">
          <cell r="V2057">
            <v>0</v>
          </cell>
          <cell r="W2057">
            <v>0</v>
          </cell>
          <cell r="X2057">
            <v>0</v>
          </cell>
          <cell r="Y2057">
            <v>0</v>
          </cell>
          <cell r="Z2057">
            <v>0</v>
          </cell>
          <cell r="AA2057">
            <v>0</v>
          </cell>
          <cell r="AB2057">
            <v>0</v>
          </cell>
          <cell r="AC2057">
            <v>0</v>
          </cell>
          <cell r="AD2057">
            <v>0</v>
          </cell>
          <cell r="AE2057">
            <v>0</v>
          </cell>
          <cell r="AF2057">
            <v>0</v>
          </cell>
          <cell r="AG2057">
            <v>0</v>
          </cell>
          <cell r="AH2057">
            <v>0</v>
          </cell>
        </row>
        <row r="2058">
          <cell r="V2058">
            <v>0</v>
          </cell>
          <cell r="W2058">
            <v>0</v>
          </cell>
          <cell r="X2058">
            <v>0</v>
          </cell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C2058">
            <v>0</v>
          </cell>
          <cell r="AD2058">
            <v>0</v>
          </cell>
          <cell r="AE2058">
            <v>0</v>
          </cell>
          <cell r="AF2058">
            <v>0</v>
          </cell>
          <cell r="AG2058">
            <v>0</v>
          </cell>
          <cell r="AH2058">
            <v>0</v>
          </cell>
        </row>
        <row r="2059">
          <cell r="V2059">
            <v>0</v>
          </cell>
          <cell r="W2059">
            <v>0</v>
          </cell>
          <cell r="X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C2059">
            <v>0</v>
          </cell>
          <cell r="AD2059">
            <v>0</v>
          </cell>
          <cell r="AE2059">
            <v>0</v>
          </cell>
          <cell r="AF2059">
            <v>0</v>
          </cell>
          <cell r="AG2059">
            <v>0</v>
          </cell>
          <cell r="AH2059">
            <v>0</v>
          </cell>
        </row>
        <row r="2060">
          <cell r="V2060">
            <v>0</v>
          </cell>
          <cell r="W2060">
            <v>0</v>
          </cell>
          <cell r="X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C2060">
            <v>0</v>
          </cell>
          <cell r="AD2060">
            <v>0</v>
          </cell>
          <cell r="AE2060">
            <v>0</v>
          </cell>
          <cell r="AF2060">
            <v>0</v>
          </cell>
          <cell r="AG2060">
            <v>0</v>
          </cell>
          <cell r="AH2060">
            <v>0</v>
          </cell>
        </row>
        <row r="2061">
          <cell r="V2061">
            <v>0</v>
          </cell>
          <cell r="W2061">
            <v>0</v>
          </cell>
          <cell r="X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C2061">
            <v>0</v>
          </cell>
          <cell r="AD2061">
            <v>0</v>
          </cell>
          <cell r="AE2061">
            <v>0</v>
          </cell>
          <cell r="AF2061">
            <v>0</v>
          </cell>
          <cell r="AG2061">
            <v>0</v>
          </cell>
          <cell r="AH2061">
            <v>0</v>
          </cell>
        </row>
        <row r="2062"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C2062">
            <v>0</v>
          </cell>
          <cell r="AD2062">
            <v>0</v>
          </cell>
          <cell r="AE2062">
            <v>0</v>
          </cell>
          <cell r="AF2062">
            <v>0</v>
          </cell>
          <cell r="AG2062">
            <v>0</v>
          </cell>
          <cell r="AH2062">
            <v>0</v>
          </cell>
        </row>
        <row r="2063">
          <cell r="V2063">
            <v>0</v>
          </cell>
          <cell r="W2063">
            <v>0</v>
          </cell>
          <cell r="X2063">
            <v>0</v>
          </cell>
          <cell r="Y2063">
            <v>0</v>
          </cell>
          <cell r="Z2063">
            <v>0</v>
          </cell>
          <cell r="AA2063">
            <v>0</v>
          </cell>
          <cell r="AB2063">
            <v>0</v>
          </cell>
          <cell r="AC2063">
            <v>0</v>
          </cell>
          <cell r="AD2063">
            <v>0</v>
          </cell>
          <cell r="AE2063">
            <v>0</v>
          </cell>
          <cell r="AF2063">
            <v>0</v>
          </cell>
          <cell r="AG2063">
            <v>0</v>
          </cell>
          <cell r="AH2063">
            <v>0</v>
          </cell>
        </row>
        <row r="2064">
          <cell r="V2064">
            <v>0</v>
          </cell>
          <cell r="W2064">
            <v>0</v>
          </cell>
          <cell r="X2064">
            <v>0</v>
          </cell>
          <cell r="Y2064">
            <v>0</v>
          </cell>
          <cell r="Z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0</v>
          </cell>
          <cell r="AE2064">
            <v>0</v>
          </cell>
          <cell r="AF2064">
            <v>0</v>
          </cell>
          <cell r="AG2064">
            <v>0</v>
          </cell>
          <cell r="AH2064">
            <v>0</v>
          </cell>
        </row>
        <row r="2065">
          <cell r="V2065">
            <v>0</v>
          </cell>
          <cell r="W2065">
            <v>0</v>
          </cell>
          <cell r="X2065">
            <v>0</v>
          </cell>
          <cell r="Y2065">
            <v>0</v>
          </cell>
          <cell r="Z2065">
            <v>100.1</v>
          </cell>
          <cell r="AA2065">
            <v>100.1</v>
          </cell>
          <cell r="AB2065">
            <v>100.1</v>
          </cell>
          <cell r="AC2065">
            <v>100.1</v>
          </cell>
          <cell r="AD2065">
            <v>100.1</v>
          </cell>
          <cell r="AE2065">
            <v>100.1</v>
          </cell>
          <cell r="AF2065">
            <v>100.1</v>
          </cell>
          <cell r="AG2065">
            <v>100.1</v>
          </cell>
          <cell r="AH2065">
            <v>800.80000000000007</v>
          </cell>
        </row>
        <row r="2070">
          <cell r="V2070">
            <v>0</v>
          </cell>
          <cell r="W2070">
            <v>0</v>
          </cell>
          <cell r="X2070">
            <v>0</v>
          </cell>
          <cell r="Y2070">
            <v>0</v>
          </cell>
          <cell r="Z2070">
            <v>100.1</v>
          </cell>
          <cell r="AA2070">
            <v>100.1</v>
          </cell>
          <cell r="AB2070">
            <v>100.1</v>
          </cell>
          <cell r="AC2070">
            <v>100.1</v>
          </cell>
          <cell r="AD2070">
            <v>100.1</v>
          </cell>
          <cell r="AE2070">
            <v>100.1</v>
          </cell>
          <cell r="AF2070">
            <v>100.1</v>
          </cell>
          <cell r="AG2070">
            <v>100.1</v>
          </cell>
          <cell r="AH2070">
            <v>800.80000000000007</v>
          </cell>
        </row>
        <row r="2071">
          <cell r="V2071">
            <v>15115.566314434738</v>
          </cell>
          <cell r="W2071">
            <v>15228.27381443474</v>
          </cell>
          <cell r="X2071">
            <v>15908.88881443474</v>
          </cell>
          <cell r="Y2071">
            <v>15928.815956101407</v>
          </cell>
          <cell r="Z2071">
            <v>16078.604081101406</v>
          </cell>
          <cell r="AA2071">
            <v>16558.660539434739</v>
          </cell>
          <cell r="AB2071">
            <v>16705.780539434742</v>
          </cell>
          <cell r="AC2071">
            <v>16705.780539434742</v>
          </cell>
          <cell r="AD2071">
            <v>16705.780539434745</v>
          </cell>
          <cell r="AE2071">
            <v>16518.638206101408</v>
          </cell>
          <cell r="AF2071">
            <v>16623.098622768077</v>
          </cell>
          <cell r="AG2071">
            <v>16623.098622768073</v>
          </cell>
          <cell r="AH2071">
            <v>194700.98658988337</v>
          </cell>
        </row>
        <row r="2074">
          <cell r="AH2074">
            <v>0</v>
          </cell>
        </row>
        <row r="2075">
          <cell r="AH2075">
            <v>0</v>
          </cell>
        </row>
        <row r="2076">
          <cell r="AH2076">
            <v>0</v>
          </cell>
        </row>
        <row r="2077">
          <cell r="AH2077">
            <v>0</v>
          </cell>
        </row>
        <row r="2078">
          <cell r="AH2078">
            <v>0</v>
          </cell>
        </row>
        <row r="2079">
          <cell r="AH2079">
            <v>0</v>
          </cell>
        </row>
        <row r="2080">
          <cell r="AH2080">
            <v>0</v>
          </cell>
        </row>
        <row r="2081">
          <cell r="AH2081">
            <v>0</v>
          </cell>
        </row>
        <row r="2082">
          <cell r="AH2082">
            <v>0</v>
          </cell>
        </row>
        <row r="2083">
          <cell r="AH2083">
            <v>0</v>
          </cell>
        </row>
        <row r="2084">
          <cell r="AH2084">
            <v>0</v>
          </cell>
        </row>
        <row r="2085">
          <cell r="AH2085">
            <v>0</v>
          </cell>
        </row>
        <row r="2086">
          <cell r="AH2086">
            <v>0</v>
          </cell>
        </row>
        <row r="2088">
          <cell r="V2088">
            <v>0</v>
          </cell>
          <cell r="W2088">
            <v>0</v>
          </cell>
          <cell r="X2088">
            <v>0</v>
          </cell>
          <cell r="Y2088">
            <v>0</v>
          </cell>
          <cell r="Z2088">
            <v>0</v>
          </cell>
          <cell r="AA2088">
            <v>0</v>
          </cell>
          <cell r="AB2088">
            <v>0</v>
          </cell>
          <cell r="AC2088">
            <v>0</v>
          </cell>
          <cell r="AD2088">
            <v>0</v>
          </cell>
          <cell r="AE2088">
            <v>0</v>
          </cell>
          <cell r="AF2088">
            <v>0</v>
          </cell>
          <cell r="AG2088">
            <v>0</v>
          </cell>
          <cell r="AH2088">
            <v>0</v>
          </cell>
        </row>
        <row r="2090">
          <cell r="AH2090">
            <v>0</v>
          </cell>
        </row>
        <row r="2091">
          <cell r="AH2091">
            <v>0</v>
          </cell>
        </row>
        <row r="2092">
          <cell r="AH2092">
            <v>0</v>
          </cell>
        </row>
        <row r="2093">
          <cell r="AH2093">
            <v>0</v>
          </cell>
        </row>
        <row r="2094">
          <cell r="AH2094">
            <v>0</v>
          </cell>
        </row>
        <row r="2095">
          <cell r="AH2095">
            <v>0</v>
          </cell>
        </row>
        <row r="2096">
          <cell r="AH2096">
            <v>0</v>
          </cell>
        </row>
        <row r="2097">
          <cell r="AH2097">
            <v>0</v>
          </cell>
        </row>
        <row r="2098">
          <cell r="AH2098">
            <v>0</v>
          </cell>
        </row>
        <row r="2099">
          <cell r="AH2099">
            <v>0</v>
          </cell>
        </row>
        <row r="2101">
          <cell r="V2101">
            <v>0</v>
          </cell>
          <cell r="W2101">
            <v>0</v>
          </cell>
          <cell r="X2101">
            <v>0</v>
          </cell>
          <cell r="Y2101">
            <v>0</v>
          </cell>
          <cell r="Z2101">
            <v>0</v>
          </cell>
          <cell r="AA2101">
            <v>0</v>
          </cell>
          <cell r="AB2101">
            <v>0</v>
          </cell>
          <cell r="AC2101">
            <v>0</v>
          </cell>
          <cell r="AD2101">
            <v>0</v>
          </cell>
          <cell r="AE2101">
            <v>0</v>
          </cell>
          <cell r="AF2101">
            <v>0</v>
          </cell>
          <cell r="AG2101">
            <v>0</v>
          </cell>
          <cell r="AH2101">
            <v>0</v>
          </cell>
        </row>
        <row r="2102"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C2102">
            <v>0</v>
          </cell>
          <cell r="AD2102">
            <v>0</v>
          </cell>
          <cell r="AE2102">
            <v>0</v>
          </cell>
          <cell r="AF2102">
            <v>0</v>
          </cell>
          <cell r="AG2102">
            <v>0</v>
          </cell>
          <cell r="AH2102">
            <v>0</v>
          </cell>
        </row>
        <row r="2103"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C2103">
            <v>0</v>
          </cell>
          <cell r="AD2103">
            <v>0</v>
          </cell>
          <cell r="AE2103">
            <v>0</v>
          </cell>
          <cell r="AF2103">
            <v>0</v>
          </cell>
          <cell r="AG2103">
            <v>0</v>
          </cell>
          <cell r="AH2103">
            <v>0</v>
          </cell>
        </row>
        <row r="2106">
          <cell r="V2106">
            <v>97261.721825688874</v>
          </cell>
          <cell r="W2106">
            <v>101193.1139340222</v>
          </cell>
          <cell r="X2106">
            <v>101335.97176735554</v>
          </cell>
          <cell r="Y2106">
            <v>103319.96482568886</v>
          </cell>
          <cell r="Z2106">
            <v>103486.91901285553</v>
          </cell>
          <cell r="AA2106">
            <v>104825.93626285554</v>
          </cell>
          <cell r="AB2106">
            <v>104444.95009618887</v>
          </cell>
          <cell r="AC2106">
            <v>103727.27063785553</v>
          </cell>
          <cell r="AD2106">
            <v>103428.93213785553</v>
          </cell>
          <cell r="AE2106">
            <v>104061.47980452221</v>
          </cell>
          <cell r="AF2106">
            <v>104111.52747118886</v>
          </cell>
          <cell r="AG2106">
            <v>102929.09542952219</v>
          </cell>
          <cell r="AH2106">
            <v>1231661.3632055994</v>
          </cell>
        </row>
        <row r="2112">
          <cell r="V2112" t="str">
            <v>April</v>
          </cell>
          <cell r="W2112" t="str">
            <v>May</v>
          </cell>
          <cell r="X2112" t="str">
            <v>June</v>
          </cell>
          <cell r="Y2112" t="str">
            <v>July</v>
          </cell>
          <cell r="Z2112" t="str">
            <v>August</v>
          </cell>
          <cell r="AA2112" t="str">
            <v>September</v>
          </cell>
          <cell r="AB2112" t="str">
            <v>October</v>
          </cell>
          <cell r="AC2112" t="str">
            <v>November</v>
          </cell>
          <cell r="AD2112" t="str">
            <v>December</v>
          </cell>
          <cell r="AE2112" t="str">
            <v>January</v>
          </cell>
          <cell r="AF2112" t="str">
            <v>February</v>
          </cell>
          <cell r="AG2112" t="str">
            <v>March</v>
          </cell>
          <cell r="AH2112" t="str">
            <v>Total</v>
          </cell>
        </row>
        <row r="2113">
          <cell r="V2113" t="str">
            <v>Depn</v>
          </cell>
          <cell r="W2113" t="str">
            <v>Depn</v>
          </cell>
          <cell r="X2113" t="str">
            <v>Depn</v>
          </cell>
          <cell r="Y2113" t="str">
            <v>Depn</v>
          </cell>
          <cell r="Z2113" t="str">
            <v>Depn</v>
          </cell>
          <cell r="AA2113" t="str">
            <v>Depn</v>
          </cell>
          <cell r="AB2113" t="str">
            <v>Depn</v>
          </cell>
          <cell r="AC2113" t="str">
            <v>Depn</v>
          </cell>
          <cell r="AD2113" t="str">
            <v>Depn</v>
          </cell>
          <cell r="AE2113" t="str">
            <v>Depn</v>
          </cell>
          <cell r="AF2113" t="str">
            <v>Depn</v>
          </cell>
          <cell r="AG2113" t="str">
            <v>Depn</v>
          </cell>
          <cell r="AH2113" t="str">
            <v>Depn</v>
          </cell>
        </row>
        <row r="2115">
          <cell r="V2115">
            <v>7378.5711666666657</v>
          </cell>
          <cell r="W2115">
            <v>7390.3504166666653</v>
          </cell>
          <cell r="X2115">
            <v>7390.3504166666653</v>
          </cell>
          <cell r="Y2115">
            <v>7633.5170833333323</v>
          </cell>
          <cell r="Z2115">
            <v>7633.5170833333323</v>
          </cell>
          <cell r="AA2115">
            <v>7633.5170833333323</v>
          </cell>
          <cell r="AB2115">
            <v>7633.5170833333323</v>
          </cell>
          <cell r="AC2115">
            <v>7633.5170833333323</v>
          </cell>
          <cell r="AD2115">
            <v>7633.5170833333323</v>
          </cell>
          <cell r="AE2115">
            <v>7633.5170833333323</v>
          </cell>
          <cell r="AF2115">
            <v>7633.5170833333323</v>
          </cell>
          <cell r="AG2115">
            <v>7633.5170833333323</v>
          </cell>
          <cell r="AH2115">
            <v>90860.925749999966</v>
          </cell>
        </row>
        <row r="2116">
          <cell r="V2116">
            <v>10653.450166666667</v>
          </cell>
          <cell r="W2116">
            <v>10653.450166666667</v>
          </cell>
          <cell r="X2116">
            <v>10653.450166666667</v>
          </cell>
          <cell r="Y2116">
            <v>10653.450166666667</v>
          </cell>
          <cell r="Z2116">
            <v>10653.450166666667</v>
          </cell>
          <cell r="AA2116">
            <v>10653.450166666667</v>
          </cell>
          <cell r="AB2116">
            <v>10653.450166666667</v>
          </cell>
          <cell r="AC2116">
            <v>10653.450166666667</v>
          </cell>
          <cell r="AD2116">
            <v>10653.450166666667</v>
          </cell>
          <cell r="AE2116">
            <v>10653.450166666667</v>
          </cell>
          <cell r="AF2116">
            <v>10653.450166666667</v>
          </cell>
          <cell r="AG2116">
            <v>10653.450166666667</v>
          </cell>
          <cell r="AH2116">
            <v>127841.40199999997</v>
          </cell>
        </row>
        <row r="2117">
          <cell r="V2117">
            <v>0</v>
          </cell>
          <cell r="W2117">
            <v>0</v>
          </cell>
          <cell r="X2117">
            <v>0</v>
          </cell>
          <cell r="Y2117">
            <v>0</v>
          </cell>
          <cell r="Z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0</v>
          </cell>
          <cell r="AE2117">
            <v>0</v>
          </cell>
          <cell r="AF2117">
            <v>0</v>
          </cell>
          <cell r="AG2117">
            <v>0</v>
          </cell>
          <cell r="AH2117">
            <v>0</v>
          </cell>
        </row>
        <row r="2118">
          <cell r="V2118">
            <v>14007.8418750735</v>
          </cell>
          <cell r="W2118">
            <v>13914.170675073496</v>
          </cell>
          <cell r="X2118">
            <v>13914.170675073496</v>
          </cell>
          <cell r="Y2118">
            <v>14083.347841740162</v>
          </cell>
          <cell r="Z2118">
            <v>14194.288841740161</v>
          </cell>
          <cell r="AA2118">
            <v>14538.038841740161</v>
          </cell>
          <cell r="AB2118">
            <v>14522.055508406827</v>
          </cell>
          <cell r="AC2118">
            <v>14522.055508406827</v>
          </cell>
          <cell r="AD2118">
            <v>14522.055508406827</v>
          </cell>
          <cell r="AE2118">
            <v>14522.055508406827</v>
          </cell>
          <cell r="AF2118">
            <v>14522.055508406824</v>
          </cell>
          <cell r="AG2118">
            <v>14408.497175073497</v>
          </cell>
          <cell r="AH2118">
            <v>171670.63346754861</v>
          </cell>
        </row>
        <row r="2119">
          <cell r="V2119">
            <v>2461.034328652845</v>
          </cell>
          <cell r="W2119">
            <v>2461.034328652845</v>
          </cell>
          <cell r="X2119">
            <v>2461.034328652845</v>
          </cell>
          <cell r="Y2119">
            <v>2461.034328652845</v>
          </cell>
          <cell r="Z2119">
            <v>2477.3284953195116</v>
          </cell>
          <cell r="AA2119">
            <v>2495.4959119861783</v>
          </cell>
          <cell r="AB2119">
            <v>2495.4959119861783</v>
          </cell>
          <cell r="AC2119">
            <v>2495.4959119861783</v>
          </cell>
          <cell r="AD2119">
            <v>2495.4959119861783</v>
          </cell>
          <cell r="AE2119">
            <v>2495.4959119861783</v>
          </cell>
          <cell r="AF2119">
            <v>2495.4959119861783</v>
          </cell>
          <cell r="AG2119">
            <v>2495.4959119861783</v>
          </cell>
          <cell r="AH2119">
            <v>29789.937193834128</v>
          </cell>
        </row>
        <row r="2120">
          <cell r="V2120">
            <v>2181.4316666666664</v>
          </cell>
          <cell r="W2120">
            <v>2186.3899999999994</v>
          </cell>
          <cell r="X2120">
            <v>2277.2833333333328</v>
          </cell>
          <cell r="Y2120">
            <v>2351.9916666666659</v>
          </cell>
          <cell r="Z2120">
            <v>2488.3249999999994</v>
          </cell>
          <cell r="AA2120">
            <v>2488.3249999999994</v>
          </cell>
          <cell r="AB2120">
            <v>2488.3249999999994</v>
          </cell>
          <cell r="AC2120">
            <v>2488.3249999999994</v>
          </cell>
          <cell r="AD2120">
            <v>2488.3249999999994</v>
          </cell>
          <cell r="AE2120">
            <v>2488.3249999999994</v>
          </cell>
          <cell r="AF2120">
            <v>2488.3249999999994</v>
          </cell>
          <cell r="AG2120">
            <v>2488.3249999999994</v>
          </cell>
          <cell r="AH2120">
            <v>28903.696666666667</v>
          </cell>
        </row>
        <row r="2121">
          <cell r="V2121">
            <v>108.19020833333333</v>
          </cell>
          <cell r="W2121">
            <v>165.481875</v>
          </cell>
          <cell r="X2121">
            <v>165.481875</v>
          </cell>
          <cell r="Y2121">
            <v>165.481875</v>
          </cell>
          <cell r="Z2121">
            <v>165.481875</v>
          </cell>
          <cell r="AA2121">
            <v>165.481875</v>
          </cell>
          <cell r="AB2121">
            <v>165.481875</v>
          </cell>
          <cell r="AC2121">
            <v>165.481875</v>
          </cell>
          <cell r="AD2121">
            <v>165.481875</v>
          </cell>
          <cell r="AE2121">
            <v>165.481875</v>
          </cell>
          <cell r="AF2121">
            <v>165.481875</v>
          </cell>
          <cell r="AG2121">
            <v>165.481875</v>
          </cell>
          <cell r="AH2121">
            <v>1928.4908333333333</v>
          </cell>
        </row>
        <row r="2122">
          <cell r="V2122">
            <v>2063.2292764166664</v>
          </cell>
          <cell r="W2122">
            <v>2063.2292764166664</v>
          </cell>
          <cell r="X2122">
            <v>2081.1492764166665</v>
          </cell>
          <cell r="Y2122">
            <v>2081.1459430833333</v>
          </cell>
          <cell r="Z2122">
            <v>2174.3751097499999</v>
          </cell>
          <cell r="AA2122">
            <v>2164.3751097500003</v>
          </cell>
          <cell r="AB2122">
            <v>2164.3751097500003</v>
          </cell>
          <cell r="AC2122">
            <v>2164.3751097500003</v>
          </cell>
          <cell r="AD2122">
            <v>2164.3751097500003</v>
          </cell>
          <cell r="AE2122">
            <v>2164.3751097500003</v>
          </cell>
          <cell r="AF2122">
            <v>2164.3751097500003</v>
          </cell>
          <cell r="AG2122">
            <v>2120.7251097500002</v>
          </cell>
          <cell r="AH2122">
            <v>25570.104650333331</v>
          </cell>
        </row>
        <row r="2123">
          <cell r="V2123">
            <v>6535.7069999999985</v>
          </cell>
          <cell r="W2123">
            <v>6535.7069999999985</v>
          </cell>
          <cell r="X2123">
            <v>6982.8594999999978</v>
          </cell>
          <cell r="Y2123">
            <v>8406.3203333333313</v>
          </cell>
          <cell r="Z2123">
            <v>8739.5765833333317</v>
          </cell>
          <cell r="AA2123">
            <v>9098.109083333331</v>
          </cell>
          <cell r="AB2123">
            <v>8585.9862499999999</v>
          </cell>
          <cell r="AC2123">
            <v>8125.9715833333321</v>
          </cell>
          <cell r="AD2123">
            <v>8125.9749166666661</v>
          </cell>
          <cell r="AE2123">
            <v>7997.304916666666</v>
          </cell>
          <cell r="AF2123">
            <v>7997.3036666666667</v>
          </cell>
          <cell r="AG2123">
            <v>6830.6819999999989</v>
          </cell>
          <cell r="AH2123">
            <v>93961.502833333332</v>
          </cell>
        </row>
        <row r="2124">
          <cell r="V2124">
            <v>9317.5181627777747</v>
          </cell>
          <cell r="W2124">
            <v>9313.2781627777695</v>
          </cell>
          <cell r="X2124">
            <v>8488.2598294444433</v>
          </cell>
          <cell r="Y2124">
            <v>8407.5998294444435</v>
          </cell>
          <cell r="Z2124">
            <v>7397.9998294444422</v>
          </cell>
          <cell r="AA2124">
            <v>7397.9998294444422</v>
          </cell>
          <cell r="AB2124">
            <v>7397.9964961111091</v>
          </cell>
          <cell r="AC2124">
            <v>7236.5164961111095</v>
          </cell>
          <cell r="AD2124">
            <v>7236.5163294444428</v>
          </cell>
          <cell r="AE2124">
            <v>6983.1263294444443</v>
          </cell>
          <cell r="AF2124">
            <v>6983.1263294444443</v>
          </cell>
          <cell r="AG2124">
            <v>6737.4068294444432</v>
          </cell>
          <cell r="AH2124">
            <v>92897.344453333353</v>
          </cell>
        </row>
        <row r="2125">
          <cell r="V2125">
            <v>3004.4554166666667</v>
          </cell>
          <cell r="W2125">
            <v>3182.2510583333333</v>
          </cell>
          <cell r="X2125">
            <v>3187.585975</v>
          </cell>
          <cell r="Y2125">
            <v>3209.1693083333334</v>
          </cell>
          <cell r="Z2125">
            <v>3325.8752250000002</v>
          </cell>
          <cell r="AA2125">
            <v>3325.8752250000002</v>
          </cell>
          <cell r="AB2125">
            <v>3325.8785583333338</v>
          </cell>
          <cell r="AC2125">
            <v>3325.8752250000002</v>
          </cell>
          <cell r="AD2125">
            <v>3325.8752250000002</v>
          </cell>
          <cell r="AE2125">
            <v>3325.8752250000002</v>
          </cell>
          <cell r="AF2125">
            <v>3325.8752250000002</v>
          </cell>
          <cell r="AG2125">
            <v>3325.8752250000002</v>
          </cell>
          <cell r="AH2125">
            <v>39190.466891666663</v>
          </cell>
        </row>
        <row r="2126">
          <cell r="V2126">
            <v>877.65320916666644</v>
          </cell>
          <cell r="W2126">
            <v>2785.5282091666663</v>
          </cell>
          <cell r="X2126">
            <v>2783.0365424999995</v>
          </cell>
          <cell r="Y2126">
            <v>2783.0365424999995</v>
          </cell>
          <cell r="Z2126">
            <v>2771.3365424999997</v>
          </cell>
          <cell r="AA2126">
            <v>2771.3365424999997</v>
          </cell>
          <cell r="AB2126">
            <v>2771.3365424999997</v>
          </cell>
          <cell r="AC2126">
            <v>2771.3365424999997</v>
          </cell>
          <cell r="AD2126">
            <v>2771.3365424999997</v>
          </cell>
          <cell r="AE2126">
            <v>2771.3365424999997</v>
          </cell>
          <cell r="AF2126">
            <v>2771.3365424999997</v>
          </cell>
          <cell r="AG2126">
            <v>3427.6698758333328</v>
          </cell>
          <cell r="AH2126">
            <v>32056.28017666666</v>
          </cell>
        </row>
        <row r="2127">
          <cell r="V2127">
            <v>7103.3853966666666</v>
          </cell>
          <cell r="W2127">
            <v>7578.5541466666655</v>
          </cell>
          <cell r="X2127">
            <v>7307.0062299999991</v>
          </cell>
          <cell r="Y2127">
            <v>7419.6391466666646</v>
          </cell>
          <cell r="Z2127">
            <v>7643.8006049999985</v>
          </cell>
          <cell r="AA2127">
            <v>7625.4881049999985</v>
          </cell>
          <cell r="AB2127">
            <v>7625.4881049999985</v>
          </cell>
          <cell r="AC2127">
            <v>7529.3066466666642</v>
          </cell>
          <cell r="AD2127">
            <v>7230.9649799999988</v>
          </cell>
          <cell r="AE2127">
            <v>8432.714979999997</v>
          </cell>
          <cell r="AF2127">
            <v>8378.3034799999969</v>
          </cell>
          <cell r="AG2127">
            <v>8109.1676049999951</v>
          </cell>
          <cell r="AH2127">
            <v>89518.299426666694</v>
          </cell>
        </row>
        <row r="2128">
          <cell r="V2128">
            <v>16453.687637500014</v>
          </cell>
          <cell r="W2128">
            <v>17735.414804166678</v>
          </cell>
          <cell r="X2128">
            <v>17735.414804166678</v>
          </cell>
          <cell r="Y2128">
            <v>17735.414804166678</v>
          </cell>
          <cell r="Z2128">
            <v>17742.959574666678</v>
          </cell>
          <cell r="AA2128">
            <v>17909.782949666678</v>
          </cell>
          <cell r="AB2128">
            <v>17909.782949666678</v>
          </cell>
          <cell r="AC2128">
            <v>17909.782949666678</v>
          </cell>
          <cell r="AD2128">
            <v>17909.782949666678</v>
          </cell>
          <cell r="AE2128">
            <v>17909.782949666678</v>
          </cell>
          <cell r="AF2128">
            <v>17909.782949666678</v>
          </cell>
          <cell r="AG2128">
            <v>17909.702949666676</v>
          </cell>
          <cell r="AH2128">
            <v>212771.29227233329</v>
          </cell>
        </row>
        <row r="2129">
          <cell r="V2129">
            <v>15115.566314434738</v>
          </cell>
          <cell r="W2129">
            <v>15228.27381443474</v>
          </cell>
          <cell r="X2129">
            <v>15908.88881443474</v>
          </cell>
          <cell r="Y2129">
            <v>15928.815956101407</v>
          </cell>
          <cell r="Z2129">
            <v>16078.604081101406</v>
          </cell>
          <cell r="AA2129">
            <v>16558.660539434739</v>
          </cell>
          <cell r="AB2129">
            <v>16705.780539434742</v>
          </cell>
          <cell r="AC2129">
            <v>16705.780539434742</v>
          </cell>
          <cell r="AD2129">
            <v>16705.780539434745</v>
          </cell>
          <cell r="AE2129">
            <v>16518.638206101408</v>
          </cell>
          <cell r="AF2129">
            <v>16623.098622768077</v>
          </cell>
          <cell r="AG2129">
            <v>16623.098622768073</v>
          </cell>
          <cell r="AH2129">
            <v>194700.98658988337</v>
          </cell>
        </row>
        <row r="2130"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C2130">
            <v>0</v>
          </cell>
          <cell r="AD2130">
            <v>0</v>
          </cell>
          <cell r="AE2130">
            <v>0</v>
          </cell>
          <cell r="AF2130">
            <v>0</v>
          </cell>
          <cell r="AG2130">
            <v>0</v>
          </cell>
          <cell r="AH2130">
            <v>0</v>
          </cell>
        </row>
        <row r="2131">
          <cell r="V2131">
            <v>97261.721825688874</v>
          </cell>
          <cell r="W2131">
            <v>101193.1139340222</v>
          </cell>
          <cell r="X2131">
            <v>101335.97176735554</v>
          </cell>
          <cell r="Y2131">
            <v>103319.96482568886</v>
          </cell>
          <cell r="Z2131">
            <v>103486.91901285553</v>
          </cell>
          <cell r="AA2131">
            <v>104825.93626285554</v>
          </cell>
          <cell r="AB2131">
            <v>104444.95009618887</v>
          </cell>
          <cell r="AC2131">
            <v>103727.27063785553</v>
          </cell>
          <cell r="AD2131">
            <v>103428.93213785553</v>
          </cell>
          <cell r="AE2131">
            <v>104061.47980452221</v>
          </cell>
          <cell r="AF2131">
            <v>104111.52747118886</v>
          </cell>
          <cell r="AG2131">
            <v>102929.09542952219</v>
          </cell>
          <cell r="AH2131">
            <v>1231661.3632055994</v>
          </cell>
        </row>
        <row r="2132">
          <cell r="V2132">
            <v>0</v>
          </cell>
          <cell r="W2132">
            <v>0</v>
          </cell>
          <cell r="X2132">
            <v>0</v>
          </cell>
          <cell r="Y2132">
            <v>0</v>
          </cell>
          <cell r="Z2132">
            <v>0</v>
          </cell>
          <cell r="AA2132">
            <v>0</v>
          </cell>
          <cell r="AB2132">
            <v>0</v>
          </cell>
          <cell r="AC2132">
            <v>0</v>
          </cell>
          <cell r="AD2132">
            <v>0</v>
          </cell>
          <cell r="AE2132">
            <v>0</v>
          </cell>
          <cell r="AF2132">
            <v>0</v>
          </cell>
          <cell r="AG2132">
            <v>0</v>
          </cell>
          <cell r="AH2132">
            <v>0</v>
          </cell>
        </row>
        <row r="2133">
          <cell r="V2133" t="str">
            <v/>
          </cell>
          <cell r="W2133" t="str">
            <v/>
          </cell>
          <cell r="X2133" t="str">
            <v/>
          </cell>
          <cell r="Y2133" t="str">
            <v/>
          </cell>
          <cell r="Z2133" t="str">
            <v/>
          </cell>
          <cell r="AA2133" t="str">
            <v/>
          </cell>
          <cell r="AB2133" t="str">
            <v/>
          </cell>
          <cell r="AC2133" t="str">
            <v/>
          </cell>
          <cell r="AD2133" t="str">
            <v/>
          </cell>
          <cell r="AE2133" t="str">
            <v/>
          </cell>
          <cell r="AF2133" t="str">
            <v/>
          </cell>
          <cell r="AH2133" t="str">
            <v/>
          </cell>
        </row>
        <row r="2135">
          <cell r="V2135" t="str">
            <v>April</v>
          </cell>
          <cell r="W2135" t="str">
            <v>May</v>
          </cell>
          <cell r="X2135" t="str">
            <v>June</v>
          </cell>
          <cell r="Y2135" t="str">
            <v>July</v>
          </cell>
          <cell r="Z2135" t="str">
            <v>August</v>
          </cell>
          <cell r="AA2135" t="str">
            <v>September</v>
          </cell>
          <cell r="AB2135" t="str">
            <v>October</v>
          </cell>
          <cell r="AC2135" t="str">
            <v>November</v>
          </cell>
          <cell r="AD2135" t="str">
            <v>December</v>
          </cell>
          <cell r="AE2135" t="str">
            <v>January</v>
          </cell>
          <cell r="AF2135" t="str">
            <v>February</v>
          </cell>
          <cell r="AG2135" t="str">
            <v>March</v>
          </cell>
          <cell r="AH2135" t="str">
            <v>Annual</v>
          </cell>
        </row>
        <row r="2136">
          <cell r="V2136" t="str">
            <v>Depn</v>
          </cell>
          <cell r="W2136" t="str">
            <v>Depn</v>
          </cell>
          <cell r="X2136" t="str">
            <v>Depn</v>
          </cell>
          <cell r="Y2136" t="str">
            <v>Depn</v>
          </cell>
          <cell r="Z2136" t="str">
            <v>Depn</v>
          </cell>
          <cell r="AA2136" t="str">
            <v>Depn</v>
          </cell>
          <cell r="AB2136" t="str">
            <v>Depn</v>
          </cell>
          <cell r="AC2136" t="str">
            <v>Depn</v>
          </cell>
          <cell r="AD2136" t="str">
            <v>Depn</v>
          </cell>
          <cell r="AE2136" t="str">
            <v>Depn</v>
          </cell>
          <cell r="AF2136" t="str">
            <v>Depn</v>
          </cell>
          <cell r="AG2136" t="str">
            <v>Depn</v>
          </cell>
          <cell r="AH2136" t="str">
            <v>Depn</v>
          </cell>
        </row>
        <row r="2138">
          <cell r="V2138">
            <v>13599.103787500013</v>
          </cell>
          <cell r="W2138">
            <v>14091.791287500011</v>
          </cell>
          <cell r="X2138">
            <v>14091.791287500011</v>
          </cell>
          <cell r="Y2138">
            <v>14091.791287500011</v>
          </cell>
          <cell r="Z2138">
            <v>14099.336058000012</v>
          </cell>
          <cell r="AA2138">
            <v>14266.169433000012</v>
          </cell>
          <cell r="AB2138">
            <v>14266.169433000012</v>
          </cell>
          <cell r="AC2138">
            <v>14266.169433000012</v>
          </cell>
          <cell r="AD2138">
            <v>14266.169433000012</v>
          </cell>
          <cell r="AE2138">
            <v>14266.169433000012</v>
          </cell>
          <cell r="AF2138">
            <v>14266.169433000012</v>
          </cell>
          <cell r="AG2138">
            <v>14266.169433000012</v>
          </cell>
          <cell r="AH2138">
            <v>169836.99973899993</v>
          </cell>
        </row>
        <row r="2139">
          <cell r="V2139">
            <v>2252.8330500000002</v>
          </cell>
          <cell r="W2139">
            <v>2551.3527166666668</v>
          </cell>
          <cell r="X2139">
            <v>2808.4163000000003</v>
          </cell>
          <cell r="Y2139">
            <v>2878.1663000000003</v>
          </cell>
          <cell r="Z2139">
            <v>2983.1722166666668</v>
          </cell>
          <cell r="AA2139">
            <v>2983.1722166666668</v>
          </cell>
          <cell r="AB2139">
            <v>2983.1755499999999</v>
          </cell>
          <cell r="AC2139">
            <v>2983.1722166666668</v>
          </cell>
          <cell r="AD2139">
            <v>2983.1722166666691</v>
          </cell>
          <cell r="AE2139">
            <v>2796.0298833333318</v>
          </cell>
          <cell r="AF2139">
            <v>2506.7232166666699</v>
          </cell>
          <cell r="AG2139">
            <v>3163.0548833333328</v>
          </cell>
          <cell r="AH2139">
            <v>33872.440766666667</v>
          </cell>
        </row>
        <row r="2140">
          <cell r="V2140">
            <v>-1336.7004833333335</v>
          </cell>
          <cell r="W2140">
            <v>571.1745166666667</v>
          </cell>
          <cell r="X2140">
            <v>568.68285000000003</v>
          </cell>
          <cell r="Y2140">
            <v>568.68285000000003</v>
          </cell>
          <cell r="Z2140">
            <v>568.68285000000003</v>
          </cell>
          <cell r="AA2140">
            <v>568.68285000000003</v>
          </cell>
          <cell r="AB2140">
            <v>568.68285000000003</v>
          </cell>
          <cell r="AC2140">
            <v>568.68285000000003</v>
          </cell>
          <cell r="AD2140">
            <v>568.68285000000003</v>
          </cell>
          <cell r="AE2140">
            <v>568.68285000000003</v>
          </cell>
          <cell r="AF2140">
            <v>568.68285000000003</v>
          </cell>
          <cell r="AG2140">
            <v>568.68285000000003</v>
          </cell>
          <cell r="AH2140">
            <v>4921.3025333333335</v>
          </cell>
        </row>
        <row r="2141">
          <cell r="V2141">
            <v>7743.1266466666657</v>
          </cell>
          <cell r="W2141">
            <v>8218.2953966666646</v>
          </cell>
          <cell r="X2141">
            <v>7946.7474799999982</v>
          </cell>
          <cell r="Y2141">
            <v>8059.3803966666646</v>
          </cell>
          <cell r="Z2141">
            <v>8383.641854999998</v>
          </cell>
          <cell r="AA2141">
            <v>8365.329354999998</v>
          </cell>
          <cell r="AB2141">
            <v>8365.3290216666646</v>
          </cell>
          <cell r="AC2141">
            <v>8269.1478966666637</v>
          </cell>
          <cell r="AD2141">
            <v>7970.8062299999983</v>
          </cell>
          <cell r="AE2141">
            <v>9172.5562299999965</v>
          </cell>
          <cell r="AF2141">
            <v>9119.029146666664</v>
          </cell>
          <cell r="AG2141">
            <v>8910.0499799999961</v>
          </cell>
          <cell r="AH2141">
            <v>99957.389635000029</v>
          </cell>
        </row>
        <row r="2142">
          <cell r="V2142">
            <v>1117.4884166666666</v>
          </cell>
          <cell r="W2142">
            <v>1122.4467499999998</v>
          </cell>
          <cell r="X2142">
            <v>1136.8067499999997</v>
          </cell>
          <cell r="Y2142">
            <v>1141.765083333333</v>
          </cell>
          <cell r="Z2142">
            <v>1278.0984166666663</v>
          </cell>
          <cell r="AA2142">
            <v>1278.0984166666663</v>
          </cell>
          <cell r="AB2142">
            <v>1278.0984166666663</v>
          </cell>
          <cell r="AC2142">
            <v>1278.0984166666663</v>
          </cell>
          <cell r="AD2142">
            <v>1278.0984166666663</v>
          </cell>
          <cell r="AE2142">
            <v>1278.0984166666663</v>
          </cell>
          <cell r="AF2142">
            <v>1278.0984166666663</v>
          </cell>
          <cell r="AG2142">
            <v>1278.0984166666663</v>
          </cell>
          <cell r="AH2142">
            <v>14743.294333333335</v>
          </cell>
        </row>
        <row r="2143">
          <cell r="V2143">
            <v>2741.5877674999997</v>
          </cell>
          <cell r="W2143">
            <v>2741.5877674999997</v>
          </cell>
          <cell r="X2143">
            <v>3196.4977675</v>
          </cell>
          <cell r="Y2143">
            <v>3196.4927674999999</v>
          </cell>
          <cell r="Z2143">
            <v>3196.4927674999999</v>
          </cell>
          <cell r="AA2143">
            <v>3196.4927674999999</v>
          </cell>
          <cell r="AB2143">
            <v>3196.4927674999999</v>
          </cell>
          <cell r="AC2143">
            <v>3196.4927674999999</v>
          </cell>
          <cell r="AD2143">
            <v>3196.4927674999999</v>
          </cell>
          <cell r="AE2143">
            <v>3196.4927674999999</v>
          </cell>
          <cell r="AF2143">
            <v>3196.4927674999999</v>
          </cell>
          <cell r="AG2143">
            <v>3196.4927674999999</v>
          </cell>
          <cell r="AH2143">
            <v>37448.108209999991</v>
          </cell>
        </row>
        <row r="2144">
          <cell r="V2144">
            <v>66610.798409022202</v>
          </cell>
          <cell r="W2144">
            <v>67362.971267355504</v>
          </cell>
          <cell r="X2144">
            <v>67053.535100688838</v>
          </cell>
          <cell r="Y2144">
            <v>68850.191909022193</v>
          </cell>
          <cell r="Z2144">
            <v>69277.333950688844</v>
          </cell>
          <cell r="AA2144">
            <v>70467.830325688847</v>
          </cell>
          <cell r="AB2144">
            <v>70086.84115902218</v>
          </cell>
          <cell r="AC2144">
            <v>69465.346159022185</v>
          </cell>
          <cell r="AD2144">
            <v>69465.349325688847</v>
          </cell>
          <cell r="AE2144">
            <v>69083.289325688849</v>
          </cell>
          <cell r="AF2144">
            <v>69477.055159022188</v>
          </cell>
          <cell r="AG2144">
            <v>67907.427325688855</v>
          </cell>
          <cell r="AH2144">
            <v>825107.96941659937</v>
          </cell>
        </row>
        <row r="2145">
          <cell r="V2145">
            <v>522.18966666666665</v>
          </cell>
          <cell r="W2145">
            <v>522.18966666666665</v>
          </cell>
          <cell r="X2145">
            <v>522.18966666666665</v>
          </cell>
          <cell r="Y2145">
            <v>522.18966666666665</v>
          </cell>
          <cell r="Z2145">
            <v>522.18966666666665</v>
          </cell>
          <cell r="AA2145">
            <v>522.18966666666665</v>
          </cell>
          <cell r="AB2145">
            <v>522.18966666666665</v>
          </cell>
          <cell r="AC2145">
            <v>522.18966666666665</v>
          </cell>
          <cell r="AD2145">
            <v>522.18966666666665</v>
          </cell>
          <cell r="AE2145">
            <v>522.18966666666665</v>
          </cell>
          <cell r="AF2145">
            <v>521.30524999999989</v>
          </cell>
          <cell r="AG2145">
            <v>461.14854166666663</v>
          </cell>
          <cell r="AH2145">
            <v>4304.8804583333331</v>
          </cell>
        </row>
        <row r="2146">
          <cell r="V2146">
            <v>4011.2945650000001</v>
          </cell>
          <cell r="W2146">
            <v>4011.3045650000004</v>
          </cell>
          <cell r="X2146">
            <v>4011.3045650000004</v>
          </cell>
          <cell r="Y2146">
            <v>4011.3045650000004</v>
          </cell>
          <cell r="Z2146">
            <v>3177.9712316666669</v>
          </cell>
          <cell r="AA2146">
            <v>3177.9712316666669</v>
          </cell>
          <cell r="AB2146">
            <v>3177.9712316666669</v>
          </cell>
          <cell r="AC2146">
            <v>3177.9712316666669</v>
          </cell>
          <cell r="AD2146">
            <v>3177.9712316666669</v>
          </cell>
          <cell r="AE2146">
            <v>3177.9712316666669</v>
          </cell>
          <cell r="AF2146">
            <v>3177.9712316666669</v>
          </cell>
          <cell r="AG2146">
            <v>3177.9712316666669</v>
          </cell>
          <cell r="AH2146">
            <v>41468.978113333338</v>
          </cell>
        </row>
        <row r="2149">
          <cell r="V2149">
            <v>97261.72</v>
          </cell>
          <cell r="W2149">
            <v>101193.11</v>
          </cell>
          <cell r="X2149">
            <v>101335.97</v>
          </cell>
          <cell r="Y2149">
            <v>103319.96</v>
          </cell>
          <cell r="Z2149">
            <v>103486.92</v>
          </cell>
          <cell r="AA2149">
            <v>104825.94</v>
          </cell>
          <cell r="AB2149">
            <v>104444.95</v>
          </cell>
          <cell r="AC2149">
            <v>103727.27</v>
          </cell>
          <cell r="AD2149">
            <v>103428.93</v>
          </cell>
          <cell r="AE2149">
            <v>104061.48</v>
          </cell>
          <cell r="AF2149">
            <v>104111.53</v>
          </cell>
          <cell r="AG2149">
            <v>102929.1</v>
          </cell>
          <cell r="AH2149">
            <v>1231661.3600000001</v>
          </cell>
        </row>
        <row r="2150">
          <cell r="V2150">
            <v>-1.8256888724863529E-3</v>
          </cell>
          <cell r="W2150">
            <v>-3.9340221992461011E-3</v>
          </cell>
          <cell r="X2150">
            <v>-1.7673555412329733E-3</v>
          </cell>
          <cell r="Y2150">
            <v>-4.8256888549076393E-3</v>
          </cell>
          <cell r="Z2150">
            <v>9.8714446357917041E-4</v>
          </cell>
          <cell r="AA2150">
            <v>3.7371444632299244E-3</v>
          </cell>
          <cell r="AB2150">
            <v>-9.618887270335108E-5</v>
          </cell>
          <cell r="AC2150">
            <v>-6.378555262926966E-4</v>
          </cell>
          <cell r="AD2150">
            <v>-2.1378555393312126E-3</v>
          </cell>
          <cell r="AE2150">
            <v>1.9547778356354684E-4</v>
          </cell>
          <cell r="AF2150">
            <v>2.5288111355621368E-3</v>
          </cell>
          <cell r="AG2150">
            <v>4.5704778167419136E-3</v>
          </cell>
          <cell r="AH2150">
            <v>-3.2055992633104324E-3</v>
          </cell>
        </row>
        <row r="2151">
          <cell r="V2151">
            <v>97261.723651377746</v>
          </cell>
          <cell r="W2151">
            <v>101193.1178680444</v>
          </cell>
          <cell r="X2151">
            <v>101335.97353471108</v>
          </cell>
          <cell r="Y2151">
            <v>103319.96965137772</v>
          </cell>
          <cell r="Z2151">
            <v>103486.91802571107</v>
          </cell>
          <cell r="AA2151">
            <v>104825.93252571108</v>
          </cell>
          <cell r="AB2151">
            <v>104444.95019237774</v>
          </cell>
          <cell r="AC2151">
            <v>103727.27127571106</v>
          </cell>
          <cell r="AD2151">
            <v>103428.93427571107</v>
          </cell>
          <cell r="AE2151">
            <v>104061.47960904443</v>
          </cell>
          <cell r="AF2151">
            <v>104111.52494237773</v>
          </cell>
          <cell r="AG2151">
            <v>102929.09085904437</v>
          </cell>
          <cell r="AH2151">
            <v>1231661.3664111986</v>
          </cell>
        </row>
        <row r="2153">
          <cell r="V2153">
            <v>18032.021333333334</v>
          </cell>
          <cell r="W2153">
            <v>18043.800583333334</v>
          </cell>
          <cell r="X2153">
            <v>18043.800583333334</v>
          </cell>
          <cell r="Y2153">
            <v>18286.967250000002</v>
          </cell>
          <cell r="Z2153">
            <v>18286.967250000002</v>
          </cell>
          <cell r="AA2153">
            <v>18286.967250000002</v>
          </cell>
          <cell r="AB2153">
            <v>18286.967250000002</v>
          </cell>
          <cell r="AC2153">
            <v>18286.967250000002</v>
          </cell>
          <cell r="AD2153">
            <v>18286.967250000002</v>
          </cell>
          <cell r="AE2153">
            <v>18286.967250000002</v>
          </cell>
          <cell r="AF2153">
            <v>18286.967250000002</v>
          </cell>
          <cell r="AG2153">
            <v>18286.967250000002</v>
          </cell>
          <cell r="AH2153">
            <v>218702.32774999994</v>
          </cell>
        </row>
        <row r="2154">
          <cell r="V2154">
            <v>0</v>
          </cell>
          <cell r="W2154">
            <v>0</v>
          </cell>
          <cell r="X2154">
            <v>0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C2154">
            <v>0</v>
          </cell>
          <cell r="AD2154">
            <v>0</v>
          </cell>
          <cell r="AE2154">
            <v>0</v>
          </cell>
          <cell r="AF2154">
            <v>0</v>
          </cell>
          <cell r="AG2154">
            <v>0</v>
          </cell>
          <cell r="AH2154">
            <v>0</v>
          </cell>
        </row>
        <row r="2155">
          <cell r="V2155">
            <v>16468.876203726344</v>
          </cell>
          <cell r="W2155">
            <v>16375.20500372634</v>
          </cell>
          <cell r="X2155">
            <v>16375.20500372634</v>
          </cell>
          <cell r="Y2155">
            <v>16544.382170393008</v>
          </cell>
          <cell r="Z2155">
            <v>16671.617337059673</v>
          </cell>
          <cell r="AA2155">
            <v>17033.534753726341</v>
          </cell>
          <cell r="AB2155">
            <v>17017.551420393007</v>
          </cell>
          <cell r="AC2155">
            <v>17017.551420393007</v>
          </cell>
          <cell r="AD2155">
            <v>17017.551420393007</v>
          </cell>
          <cell r="AE2155">
            <v>17017.551420393007</v>
          </cell>
          <cell r="AF2155">
            <v>17017.551420393003</v>
          </cell>
          <cell r="AG2155">
            <v>16903.993087059676</v>
          </cell>
          <cell r="AH2155">
            <v>201460.57066138272</v>
          </cell>
        </row>
        <row r="2156">
          <cell r="V2156">
            <v>2181.4316666666664</v>
          </cell>
          <cell r="W2156">
            <v>2186.3899999999994</v>
          </cell>
          <cell r="X2156">
            <v>2277.2833333333328</v>
          </cell>
          <cell r="Y2156">
            <v>2351.9916666666659</v>
          </cell>
          <cell r="Z2156">
            <v>2488.3249999999994</v>
          </cell>
          <cell r="AA2156">
            <v>2488.3249999999994</v>
          </cell>
          <cell r="AB2156">
            <v>2488.3249999999994</v>
          </cell>
          <cell r="AC2156">
            <v>2488.3249999999994</v>
          </cell>
          <cell r="AD2156">
            <v>2488.3249999999994</v>
          </cell>
          <cell r="AE2156">
            <v>2488.3249999999994</v>
          </cell>
          <cell r="AF2156">
            <v>2488.3249999999994</v>
          </cell>
          <cell r="AG2156">
            <v>2488.3249999999994</v>
          </cell>
          <cell r="AH2156">
            <v>28903.696666666667</v>
          </cell>
        </row>
        <row r="2157">
          <cell r="V2157">
            <v>108.19020833333333</v>
          </cell>
          <cell r="W2157">
            <v>165.481875</v>
          </cell>
          <cell r="X2157">
            <v>165.481875</v>
          </cell>
          <cell r="Y2157">
            <v>165.481875</v>
          </cell>
          <cell r="Z2157">
            <v>165.481875</v>
          </cell>
          <cell r="AA2157">
            <v>165.481875</v>
          </cell>
          <cell r="AB2157">
            <v>165.481875</v>
          </cell>
          <cell r="AC2157">
            <v>165.481875</v>
          </cell>
          <cell r="AD2157">
            <v>165.481875</v>
          </cell>
          <cell r="AE2157">
            <v>165.481875</v>
          </cell>
          <cell r="AF2157">
            <v>165.481875</v>
          </cell>
          <cell r="AG2157">
            <v>165.481875</v>
          </cell>
          <cell r="AH2157">
            <v>1928.4908333333328</v>
          </cell>
        </row>
        <row r="2158">
          <cell r="V2158">
            <v>2063.2292764166664</v>
          </cell>
          <cell r="W2158">
            <v>2063.2292764166664</v>
          </cell>
          <cell r="X2158">
            <v>2081.1492764166665</v>
          </cell>
          <cell r="Y2158">
            <v>2081.1459430833333</v>
          </cell>
          <cell r="Z2158">
            <v>2174.3751097499999</v>
          </cell>
          <cell r="AA2158">
            <v>2164.3751097500003</v>
          </cell>
          <cell r="AB2158">
            <v>2164.3751097500003</v>
          </cell>
          <cell r="AC2158">
            <v>2164.3751097500003</v>
          </cell>
          <cell r="AD2158">
            <v>2164.3751097500003</v>
          </cell>
          <cell r="AE2158">
            <v>2164.3751097500003</v>
          </cell>
          <cell r="AF2158">
            <v>2164.3751097500003</v>
          </cell>
          <cell r="AG2158">
            <v>2120.7251097500002</v>
          </cell>
          <cell r="AH2158">
            <v>25570.104650333331</v>
          </cell>
        </row>
        <row r="2159"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C2159">
            <v>0</v>
          </cell>
          <cell r="AD2159">
            <v>0</v>
          </cell>
          <cell r="AE2159">
            <v>0</v>
          </cell>
          <cell r="AF2159">
            <v>0</v>
          </cell>
          <cell r="AG2159">
            <v>0</v>
          </cell>
          <cell r="AH2159">
            <v>0</v>
          </cell>
        </row>
        <row r="2160">
          <cell r="V2160">
            <v>6535.7069999999985</v>
          </cell>
          <cell r="W2160">
            <v>6535.7069999999985</v>
          </cell>
          <cell r="X2160">
            <v>6982.8594999999978</v>
          </cell>
          <cell r="Y2160">
            <v>8406.3203333333313</v>
          </cell>
          <cell r="Z2160">
            <v>8739.5765833333317</v>
          </cell>
          <cell r="AA2160">
            <v>9098.109083333331</v>
          </cell>
          <cell r="AB2160">
            <v>8585.9862499999999</v>
          </cell>
          <cell r="AC2160">
            <v>8125.9715833333321</v>
          </cell>
          <cell r="AD2160">
            <v>8125.9749166666661</v>
          </cell>
          <cell r="AE2160">
            <v>7997.304916666666</v>
          </cell>
          <cell r="AF2160">
            <v>7997.3036666666667</v>
          </cell>
          <cell r="AG2160">
            <v>6830.6819999999989</v>
          </cell>
          <cell r="AH2160">
            <v>93961.502833333303</v>
          </cell>
        </row>
        <row r="2161"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C2161">
            <v>0</v>
          </cell>
          <cell r="AD2161">
            <v>0</v>
          </cell>
          <cell r="AE2161">
            <v>0</v>
          </cell>
          <cell r="AF2161">
            <v>0</v>
          </cell>
          <cell r="AG2161">
            <v>0</v>
          </cell>
          <cell r="AH2161">
            <v>0</v>
          </cell>
        </row>
        <row r="2162">
          <cell r="V2162">
            <v>4078.0028983333332</v>
          </cell>
          <cell r="W2162">
            <v>4078.0128983333325</v>
          </cell>
          <cell r="X2162">
            <v>4078.0128983333343</v>
          </cell>
          <cell r="Y2162">
            <v>4078.0128983333334</v>
          </cell>
          <cell r="Z2162">
            <v>3244.6795649999995</v>
          </cell>
          <cell r="AA2162">
            <v>3244.6795649999995</v>
          </cell>
          <cell r="AB2162">
            <v>3244.6795649999995</v>
          </cell>
          <cell r="AC2162">
            <v>3244.6795650000004</v>
          </cell>
          <cell r="AD2162">
            <v>3244.6795650000004</v>
          </cell>
          <cell r="AE2162">
            <v>3244.6795650000004</v>
          </cell>
          <cell r="AF2162">
            <v>3244.6795650000004</v>
          </cell>
          <cell r="AG2162">
            <v>3244.6795650000004</v>
          </cell>
          <cell r="AH2162">
            <v>42269.478113333324</v>
          </cell>
        </row>
        <row r="2163">
          <cell r="V2163">
            <v>5239.5152644444415</v>
          </cell>
          <cell r="W2163">
            <v>5235.265264444437</v>
          </cell>
          <cell r="X2163">
            <v>4410.246931111109</v>
          </cell>
          <cell r="Y2163">
            <v>4329.5869311111101</v>
          </cell>
          <cell r="Z2163">
            <v>4153.3202644444427</v>
          </cell>
          <cell r="AA2163">
            <v>4153.3202644444427</v>
          </cell>
          <cell r="AB2163">
            <v>4153.3169311111096</v>
          </cell>
          <cell r="AC2163">
            <v>3991.8369311111092</v>
          </cell>
          <cell r="AD2163">
            <v>3991.8367644444425</v>
          </cell>
          <cell r="AE2163">
            <v>3738.4467644444439</v>
          </cell>
          <cell r="AF2163">
            <v>3738.4467644444439</v>
          </cell>
          <cell r="AG2163">
            <v>3492.7272644444429</v>
          </cell>
          <cell r="AH2163">
            <v>50627.866339999979</v>
          </cell>
        </row>
        <row r="2164"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C2164">
            <v>0</v>
          </cell>
          <cell r="AD2164">
            <v>0</v>
          </cell>
          <cell r="AE2164">
            <v>0</v>
          </cell>
          <cell r="AF2164">
            <v>0</v>
          </cell>
          <cell r="AG2164">
            <v>0</v>
          </cell>
          <cell r="AH2164">
            <v>0</v>
          </cell>
        </row>
        <row r="2165">
          <cell r="V2165">
            <v>877.65320916666644</v>
          </cell>
          <cell r="W2165">
            <v>2785.5282091666663</v>
          </cell>
          <cell r="X2165">
            <v>2783.0365424999995</v>
          </cell>
          <cell r="Y2165">
            <v>2783.0365424999995</v>
          </cell>
          <cell r="Z2165">
            <v>2771.3365424999997</v>
          </cell>
          <cell r="AA2165">
            <v>2771.3365424999997</v>
          </cell>
          <cell r="AB2165">
            <v>2771.3365424999997</v>
          </cell>
          <cell r="AC2165">
            <v>2771.3365424999997</v>
          </cell>
          <cell r="AD2165">
            <v>2771.3365424999997</v>
          </cell>
          <cell r="AE2165">
            <v>2771.3365424999997</v>
          </cell>
          <cell r="AF2165">
            <v>2771.3365424999997</v>
          </cell>
          <cell r="AG2165">
            <v>3427.6698758333328</v>
          </cell>
          <cell r="AH2165">
            <v>32056.280176666667</v>
          </cell>
        </row>
        <row r="2166">
          <cell r="V2166">
            <v>7103.3853966666666</v>
          </cell>
          <cell r="W2166">
            <v>7578.5541466666655</v>
          </cell>
          <cell r="X2166">
            <v>7307.0062299999991</v>
          </cell>
          <cell r="Y2166">
            <v>7419.6391466666646</v>
          </cell>
          <cell r="Z2166">
            <v>7643.8006049999985</v>
          </cell>
          <cell r="AA2166">
            <v>7625.4881049999985</v>
          </cell>
          <cell r="AB2166">
            <v>7625.4881049999985</v>
          </cell>
          <cell r="AC2166">
            <v>7529.3066466666642</v>
          </cell>
          <cell r="AD2166">
            <v>7230.9649799999988</v>
          </cell>
          <cell r="AE2166">
            <v>8432.714979999997</v>
          </cell>
          <cell r="AF2166">
            <v>8378.3034799999969</v>
          </cell>
          <cell r="AG2166">
            <v>8109.1676049999951</v>
          </cell>
          <cell r="AH2166">
            <v>91983.819426666654</v>
          </cell>
        </row>
        <row r="2167">
          <cell r="V2167">
            <v>3004.4554166666667</v>
          </cell>
          <cell r="W2167">
            <v>3182.2510583333333</v>
          </cell>
          <cell r="X2167">
            <v>3187.585975</v>
          </cell>
          <cell r="Y2167">
            <v>3209.1693083333334</v>
          </cell>
          <cell r="Z2167">
            <v>3325.8752250000002</v>
          </cell>
          <cell r="AA2167">
            <v>3325.8752250000002</v>
          </cell>
          <cell r="AB2167">
            <v>3325.8785583333338</v>
          </cell>
          <cell r="AC2167">
            <v>3325.8752250000002</v>
          </cell>
          <cell r="AD2167">
            <v>3325.8752250000002</v>
          </cell>
          <cell r="AE2167">
            <v>3325.8752250000002</v>
          </cell>
          <cell r="AF2167">
            <v>3325.8752250000002</v>
          </cell>
          <cell r="AG2167">
            <v>3325.8752250000002</v>
          </cell>
          <cell r="AH2167">
            <v>39190.466891666671</v>
          </cell>
        </row>
        <row r="2168">
          <cell r="V2168">
            <v>16453.687637500014</v>
          </cell>
          <cell r="W2168">
            <v>17735.414804166678</v>
          </cell>
          <cell r="X2168">
            <v>17735.414804166678</v>
          </cell>
          <cell r="Y2168">
            <v>17735.414804166678</v>
          </cell>
          <cell r="Z2168">
            <v>17742.959574666678</v>
          </cell>
          <cell r="AA2168">
            <v>17909.782949666678</v>
          </cell>
          <cell r="AB2168">
            <v>17909.782949666678</v>
          </cell>
          <cell r="AC2168">
            <v>17909.782949666678</v>
          </cell>
          <cell r="AD2168">
            <v>17909.782949666678</v>
          </cell>
          <cell r="AE2168">
            <v>17909.782949666678</v>
          </cell>
          <cell r="AF2168">
            <v>17909.782949666678</v>
          </cell>
          <cell r="AG2168">
            <v>17909.702949666676</v>
          </cell>
          <cell r="AH2168">
            <v>212771.29227233343</v>
          </cell>
        </row>
        <row r="2169">
          <cell r="V2169">
            <v>82146.15551125411</v>
          </cell>
          <cell r="W2169">
            <v>85964.840119587447</v>
          </cell>
          <cell r="X2169">
            <v>85427.082952920784</v>
          </cell>
          <cell r="Y2169">
            <v>87391.148869587458</v>
          </cell>
          <cell r="Z2169">
            <v>87408.31493175411</v>
          </cell>
          <cell r="AA2169">
            <v>88267.275723420797</v>
          </cell>
          <cell r="AB2169">
            <v>87739.169556754132</v>
          </cell>
          <cell r="AC2169">
            <v>87021.490098420778</v>
          </cell>
          <cell r="AD2169">
            <v>86723.151598420794</v>
          </cell>
          <cell r="AE2169">
            <v>87542.841598420797</v>
          </cell>
          <cell r="AF2169">
            <v>87488.428848420794</v>
          </cell>
          <cell r="AG2169">
            <v>86305.996806754119</v>
          </cell>
          <cell r="AH2169">
            <v>1039425.896615716</v>
          </cell>
        </row>
        <row r="2173">
          <cell r="AC2173" t="str">
            <v xml:space="preserve"> </v>
          </cell>
        </row>
        <row r="2175">
          <cell r="V2175" t="str">
            <v>April</v>
          </cell>
          <cell r="W2175" t="str">
            <v>May</v>
          </cell>
          <cell r="X2175" t="str">
            <v>June</v>
          </cell>
          <cell r="Y2175" t="str">
            <v>July</v>
          </cell>
          <cell r="Z2175" t="str">
            <v>August</v>
          </cell>
          <cell r="AA2175" t="str">
            <v>September</v>
          </cell>
          <cell r="AB2175" t="str">
            <v>October</v>
          </cell>
          <cell r="AC2175" t="str">
            <v>November</v>
          </cell>
          <cell r="AD2175" t="str">
            <v>December</v>
          </cell>
          <cell r="AE2175" t="str">
            <v>January</v>
          </cell>
          <cell r="AF2175" t="str">
            <v>February</v>
          </cell>
          <cell r="AG2175" t="str">
            <v>March</v>
          </cell>
        </row>
        <row r="2176">
          <cell r="V2176" t="str">
            <v>Ytd</v>
          </cell>
          <cell r="W2176" t="str">
            <v>Ytd</v>
          </cell>
          <cell r="X2176" t="str">
            <v>Ytd</v>
          </cell>
          <cell r="Y2176" t="str">
            <v>Ytd</v>
          </cell>
          <cell r="Z2176" t="str">
            <v>Ytd</v>
          </cell>
          <cell r="AA2176" t="str">
            <v>Ytd</v>
          </cell>
          <cell r="AB2176" t="str">
            <v>Ytd</v>
          </cell>
          <cell r="AC2176" t="str">
            <v>Ytd</v>
          </cell>
          <cell r="AD2176" t="str">
            <v>Ytd</v>
          </cell>
          <cell r="AE2176" t="str">
            <v>Ytd</v>
          </cell>
          <cell r="AF2176" t="str">
            <v>Ytd</v>
          </cell>
          <cell r="AG2176" t="str">
            <v>Ytd</v>
          </cell>
        </row>
        <row r="2177">
          <cell r="AC2177" t="str">
            <v>AB</v>
          </cell>
          <cell r="AD2177" t="str">
            <v>AC</v>
          </cell>
          <cell r="AE2177" t="str">
            <v>AD</v>
          </cell>
          <cell r="AF2177" t="str">
            <v>AE</v>
          </cell>
          <cell r="AG2177" t="str">
            <v>AF</v>
          </cell>
        </row>
        <row r="2178">
          <cell r="V2178">
            <v>7378.5711666666657</v>
          </cell>
          <cell r="W2178">
            <v>7390.3504166666653</v>
          </cell>
          <cell r="X2178">
            <v>7390.3504166666653</v>
          </cell>
          <cell r="Y2178">
            <v>7633.5170833333323</v>
          </cell>
          <cell r="Z2178">
            <v>7633.5170833333323</v>
          </cell>
          <cell r="AA2178">
            <v>7633.5170833333323</v>
          </cell>
          <cell r="AB2178">
            <v>7633.5170833333323</v>
          </cell>
          <cell r="AC2178">
            <v>7633.5170833333323</v>
          </cell>
          <cell r="AD2178">
            <v>7633.5170833333323</v>
          </cell>
          <cell r="AE2178">
            <v>7633.5170833333323</v>
          </cell>
          <cell r="AF2178">
            <v>7633.5170833333323</v>
          </cell>
          <cell r="AG2178">
            <v>7633.5170833333323</v>
          </cell>
        </row>
        <row r="2180">
          <cell r="V2180">
            <v>10653.450166666667</v>
          </cell>
          <cell r="W2180">
            <v>10653.450166666667</v>
          </cell>
          <cell r="X2180">
            <v>10653.450166666667</v>
          </cell>
          <cell r="Y2180">
            <v>10653.450166666667</v>
          </cell>
          <cell r="Z2180">
            <v>10653.450166666667</v>
          </cell>
          <cell r="AA2180">
            <v>10653.450166666667</v>
          </cell>
          <cell r="AB2180">
            <v>10653.450166666667</v>
          </cell>
          <cell r="AC2180">
            <v>10653.450166666667</v>
          </cell>
          <cell r="AD2180">
            <v>10653.450166666667</v>
          </cell>
          <cell r="AE2180">
            <v>10653.450166666667</v>
          </cell>
          <cell r="AF2180">
            <v>10653.450166666667</v>
          </cell>
          <cell r="AG2180">
            <v>10653.450166666667</v>
          </cell>
        </row>
        <row r="2181">
          <cell r="V2181">
            <v>18032.021333333334</v>
          </cell>
          <cell r="W2181">
            <v>18043.800583333334</v>
          </cell>
          <cell r="X2181">
            <v>18043.800583333334</v>
          </cell>
          <cell r="Y2181">
            <v>18286.967250000002</v>
          </cell>
          <cell r="Z2181">
            <v>18286.967250000002</v>
          </cell>
          <cell r="AA2181">
            <v>18286.967250000002</v>
          </cell>
          <cell r="AB2181">
            <v>18286.967250000002</v>
          </cell>
          <cell r="AC2181">
            <v>18286.967250000002</v>
          </cell>
          <cell r="AD2181">
            <v>18286.967250000002</v>
          </cell>
          <cell r="AE2181">
            <v>18286.967250000002</v>
          </cell>
          <cell r="AF2181">
            <v>18286.967250000002</v>
          </cell>
          <cell r="AG2181">
            <v>18286.967250000002</v>
          </cell>
        </row>
        <row r="2183">
          <cell r="V2183">
            <v>0</v>
          </cell>
          <cell r="W2183">
            <v>0</v>
          </cell>
          <cell r="X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C2183">
            <v>0</v>
          </cell>
          <cell r="AD2183">
            <v>0</v>
          </cell>
          <cell r="AE2183">
            <v>0</v>
          </cell>
          <cell r="AF2183">
            <v>0</v>
          </cell>
          <cell r="AG2183">
            <v>0</v>
          </cell>
        </row>
        <row r="2184"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C2184">
            <v>0</v>
          </cell>
          <cell r="AD2184">
            <v>0</v>
          </cell>
          <cell r="AE2184">
            <v>0</v>
          </cell>
          <cell r="AF2184">
            <v>0</v>
          </cell>
          <cell r="AG2184">
            <v>0</v>
          </cell>
        </row>
        <row r="2185">
          <cell r="V2185">
            <v>0</v>
          </cell>
          <cell r="W2185">
            <v>0</v>
          </cell>
          <cell r="X2185">
            <v>0</v>
          </cell>
          <cell r="Y2185">
            <v>0</v>
          </cell>
          <cell r="Z2185">
            <v>0</v>
          </cell>
          <cell r="AA2185">
            <v>0</v>
          </cell>
          <cell r="AB2185">
            <v>0</v>
          </cell>
          <cell r="AC2185">
            <v>0</v>
          </cell>
          <cell r="AD2185">
            <v>0</v>
          </cell>
          <cell r="AE2185">
            <v>0</v>
          </cell>
          <cell r="AF2185">
            <v>0</v>
          </cell>
          <cell r="AG2185">
            <v>0</v>
          </cell>
        </row>
        <row r="2186">
          <cell r="V2186">
            <v>0</v>
          </cell>
          <cell r="W2186">
            <v>0</v>
          </cell>
          <cell r="X2186">
            <v>0</v>
          </cell>
          <cell r="Y2186">
            <v>0</v>
          </cell>
          <cell r="Z2186">
            <v>0</v>
          </cell>
          <cell r="AA2186">
            <v>0</v>
          </cell>
          <cell r="AB2186">
            <v>0</v>
          </cell>
          <cell r="AC2186">
            <v>0</v>
          </cell>
          <cell r="AD2186">
            <v>0</v>
          </cell>
          <cell r="AE2186">
            <v>0</v>
          </cell>
          <cell r="AF2186">
            <v>0</v>
          </cell>
          <cell r="AG2186">
            <v>0</v>
          </cell>
        </row>
        <row r="2188"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C2188">
            <v>0</v>
          </cell>
          <cell r="AD2188">
            <v>0</v>
          </cell>
          <cell r="AE2188">
            <v>0</v>
          </cell>
          <cell r="AF2188">
            <v>0</v>
          </cell>
          <cell r="AG2188">
            <v>0</v>
          </cell>
        </row>
        <row r="2189">
          <cell r="V2189">
            <v>14007.8418750735</v>
          </cell>
          <cell r="W2189">
            <v>13914.170675073496</v>
          </cell>
          <cell r="X2189">
            <v>13914.170675073496</v>
          </cell>
          <cell r="Y2189">
            <v>14083.347841740162</v>
          </cell>
          <cell r="Z2189">
            <v>14194.288841740161</v>
          </cell>
          <cell r="AA2189">
            <v>14538.038841740161</v>
          </cell>
          <cell r="AB2189">
            <v>14522.055508406827</v>
          </cell>
          <cell r="AC2189">
            <v>14522.055508406827</v>
          </cell>
          <cell r="AD2189">
            <v>14522.055508406827</v>
          </cell>
          <cell r="AE2189">
            <v>14522.055508406827</v>
          </cell>
          <cell r="AF2189">
            <v>14522.055508406824</v>
          </cell>
          <cell r="AG2189">
            <v>14408.497175073497</v>
          </cell>
        </row>
        <row r="2190">
          <cell r="V2190">
            <v>14007.8418750735</v>
          </cell>
          <cell r="W2190">
            <v>13914.170675073496</v>
          </cell>
          <cell r="X2190">
            <v>13914.170675073496</v>
          </cell>
          <cell r="Y2190">
            <v>14083.347841740162</v>
          </cell>
          <cell r="Z2190">
            <v>14194.288841740161</v>
          </cell>
          <cell r="AA2190">
            <v>14538.038841740161</v>
          </cell>
          <cell r="AB2190">
            <v>14522.055508406827</v>
          </cell>
          <cell r="AC2190">
            <v>14522.055508406827</v>
          </cell>
          <cell r="AD2190">
            <v>14522.055508406827</v>
          </cell>
          <cell r="AE2190">
            <v>14522.055508406827</v>
          </cell>
          <cell r="AF2190">
            <v>14522.055508406824</v>
          </cell>
          <cell r="AG2190">
            <v>14408.497175073497</v>
          </cell>
        </row>
        <row r="2192">
          <cell r="V2192">
            <v>23.179166666666671</v>
          </cell>
          <cell r="W2192">
            <v>23.179166666666671</v>
          </cell>
          <cell r="X2192">
            <v>23.179166666666671</v>
          </cell>
          <cell r="Y2192">
            <v>23.179166666666671</v>
          </cell>
          <cell r="Z2192">
            <v>23.179166666666671</v>
          </cell>
          <cell r="AA2192">
            <v>23.179166666666671</v>
          </cell>
          <cell r="AB2192">
            <v>23.179166666666671</v>
          </cell>
          <cell r="AC2192">
            <v>23.179166666666671</v>
          </cell>
          <cell r="AD2192">
            <v>23.179166666666671</v>
          </cell>
          <cell r="AE2192">
            <v>23.179166666666671</v>
          </cell>
          <cell r="AF2192">
            <v>23.179166666666671</v>
          </cell>
          <cell r="AG2192">
            <v>23.179166666666671</v>
          </cell>
        </row>
        <row r="2193">
          <cell r="V2193">
            <v>2437.8551619861782</v>
          </cell>
          <cell r="W2193">
            <v>2437.8551619861782</v>
          </cell>
          <cell r="X2193">
            <v>2437.8551619861782</v>
          </cell>
          <cell r="Y2193">
            <v>2437.8551619861782</v>
          </cell>
          <cell r="Z2193">
            <v>2454.1493286528448</v>
          </cell>
          <cell r="AA2193">
            <v>2472.3167453195115</v>
          </cell>
          <cell r="AB2193">
            <v>2472.3167453195115</v>
          </cell>
          <cell r="AC2193">
            <v>2472.3167453195115</v>
          </cell>
          <cell r="AD2193">
            <v>2472.3167453195115</v>
          </cell>
          <cell r="AE2193">
            <v>2472.3167453195115</v>
          </cell>
          <cell r="AF2193">
            <v>2472.3167453195115</v>
          </cell>
          <cell r="AG2193">
            <v>2472.3167453195115</v>
          </cell>
        </row>
        <row r="2194">
          <cell r="V2194">
            <v>2461.034328652845</v>
          </cell>
          <cell r="W2194">
            <v>2461.034328652845</v>
          </cell>
          <cell r="X2194">
            <v>2461.034328652845</v>
          </cell>
          <cell r="Y2194">
            <v>2461.034328652845</v>
          </cell>
          <cell r="Z2194">
            <v>2477.3284953195116</v>
          </cell>
          <cell r="AA2194">
            <v>2495.4959119861783</v>
          </cell>
          <cell r="AB2194">
            <v>2495.4959119861783</v>
          </cell>
          <cell r="AC2194">
            <v>2495.4959119861783</v>
          </cell>
          <cell r="AD2194">
            <v>2495.4959119861783</v>
          </cell>
          <cell r="AE2194">
            <v>2495.4959119861783</v>
          </cell>
          <cell r="AF2194">
            <v>2495.4959119861783</v>
          </cell>
          <cell r="AG2194">
            <v>2495.4959119861783</v>
          </cell>
        </row>
        <row r="2196">
          <cell r="V2196">
            <v>490.82358333333332</v>
          </cell>
          <cell r="W2196">
            <v>490.82358333333332</v>
          </cell>
          <cell r="X2196">
            <v>567.35691666666662</v>
          </cell>
          <cell r="Y2196">
            <v>637.10691666666662</v>
          </cell>
          <cell r="Z2196">
            <v>637.10691666666662</v>
          </cell>
          <cell r="AA2196">
            <v>637.10691666666662</v>
          </cell>
          <cell r="AB2196">
            <v>637.10691666666662</v>
          </cell>
          <cell r="AC2196">
            <v>637.10691666666662</v>
          </cell>
          <cell r="AD2196">
            <v>637.10691666666662</v>
          </cell>
          <cell r="AE2196">
            <v>637.10691666666662</v>
          </cell>
          <cell r="AF2196">
            <v>637.10691666666662</v>
          </cell>
          <cell r="AG2196">
            <v>637.10691666666662</v>
          </cell>
        </row>
        <row r="2197">
          <cell r="V2197">
            <v>1117.4884166666666</v>
          </cell>
          <cell r="W2197">
            <v>1122.4467499999998</v>
          </cell>
          <cell r="X2197">
            <v>1136.8067499999997</v>
          </cell>
          <cell r="Y2197">
            <v>1141.765083333333</v>
          </cell>
          <cell r="Z2197">
            <v>1278.0984166666663</v>
          </cell>
          <cell r="AA2197">
            <v>1278.0984166666663</v>
          </cell>
          <cell r="AB2197">
            <v>1278.0984166666663</v>
          </cell>
          <cell r="AC2197">
            <v>1278.0984166666663</v>
          </cell>
          <cell r="AD2197">
            <v>1278.0984166666663</v>
          </cell>
          <cell r="AE2197">
            <v>1278.0984166666663</v>
          </cell>
          <cell r="AF2197">
            <v>1278.0984166666663</v>
          </cell>
          <cell r="AG2197">
            <v>1278.0984166666663</v>
          </cell>
        </row>
        <row r="2198">
          <cell r="V2198">
            <v>0</v>
          </cell>
          <cell r="W2198">
            <v>0</v>
          </cell>
          <cell r="X2198">
            <v>0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C2198">
            <v>0</v>
          </cell>
          <cell r="AD2198">
            <v>0</v>
          </cell>
          <cell r="AE2198">
            <v>0</v>
          </cell>
          <cell r="AF2198">
            <v>0</v>
          </cell>
          <cell r="AG2198">
            <v>0</v>
          </cell>
        </row>
        <row r="2199">
          <cell r="V2199">
            <v>573.11966666666649</v>
          </cell>
          <cell r="W2199">
            <v>573.11966666666649</v>
          </cell>
          <cell r="X2199">
            <v>573.11966666666649</v>
          </cell>
          <cell r="Y2199">
            <v>573.11966666666649</v>
          </cell>
          <cell r="Z2199">
            <v>573.11966666666649</v>
          </cell>
          <cell r="AA2199">
            <v>573.11966666666649</v>
          </cell>
          <cell r="AB2199">
            <v>573.11966666666649</v>
          </cell>
          <cell r="AC2199">
            <v>573.11966666666649</v>
          </cell>
          <cell r="AD2199">
            <v>573.11966666666649</v>
          </cell>
          <cell r="AE2199">
            <v>573.11966666666649</v>
          </cell>
          <cell r="AF2199">
            <v>573.11966666666649</v>
          </cell>
          <cell r="AG2199">
            <v>573.11966666666649</v>
          </cell>
        </row>
        <row r="2200">
          <cell r="V2200">
            <v>2181.4316666666664</v>
          </cell>
          <cell r="W2200">
            <v>2186.3899999999994</v>
          </cell>
          <cell r="X2200">
            <v>2277.2833333333328</v>
          </cell>
          <cell r="Y2200">
            <v>2351.9916666666659</v>
          </cell>
          <cell r="Z2200">
            <v>2488.3249999999994</v>
          </cell>
          <cell r="AA2200">
            <v>2488.3249999999994</v>
          </cell>
          <cell r="AB2200">
            <v>2488.3249999999994</v>
          </cell>
          <cell r="AC2200">
            <v>2488.3249999999994</v>
          </cell>
          <cell r="AD2200">
            <v>2488.3249999999994</v>
          </cell>
          <cell r="AE2200">
            <v>2488.3249999999994</v>
          </cell>
          <cell r="AF2200">
            <v>2488.3249999999994</v>
          </cell>
          <cell r="AG2200">
            <v>2488.3249999999994</v>
          </cell>
        </row>
        <row r="2202">
          <cell r="V2202">
            <v>37.699374999999996</v>
          </cell>
          <cell r="W2202">
            <v>37.699374999999996</v>
          </cell>
          <cell r="X2202">
            <v>37.699374999999996</v>
          </cell>
          <cell r="Y2202">
            <v>37.699374999999996</v>
          </cell>
          <cell r="Z2202">
            <v>37.699374999999996</v>
          </cell>
          <cell r="AA2202">
            <v>37.699374999999996</v>
          </cell>
          <cell r="AB2202">
            <v>37.699374999999996</v>
          </cell>
          <cell r="AC2202">
            <v>37.699374999999996</v>
          </cell>
          <cell r="AD2202">
            <v>37.699374999999996</v>
          </cell>
          <cell r="AE2202">
            <v>37.699374999999996</v>
          </cell>
          <cell r="AF2202">
            <v>37.699374999999996</v>
          </cell>
          <cell r="AG2202">
            <v>37.699374999999996</v>
          </cell>
        </row>
        <row r="2203">
          <cell r="V2203">
            <v>17.228333333333335</v>
          </cell>
          <cell r="W2203">
            <v>74.52</v>
          </cell>
          <cell r="X2203">
            <v>74.52</v>
          </cell>
          <cell r="Y2203">
            <v>74.52</v>
          </cell>
          <cell r="Z2203">
            <v>74.52</v>
          </cell>
          <cell r="AA2203">
            <v>74.52</v>
          </cell>
          <cell r="AB2203">
            <v>74.52</v>
          </cell>
          <cell r="AC2203">
            <v>74.52</v>
          </cell>
          <cell r="AD2203">
            <v>74.52</v>
          </cell>
          <cell r="AE2203">
            <v>74.52</v>
          </cell>
          <cell r="AF2203">
            <v>74.52</v>
          </cell>
          <cell r="AG2203">
            <v>74.52</v>
          </cell>
        </row>
        <row r="2204">
          <cell r="V2204">
            <v>53.262500000000003</v>
          </cell>
          <cell r="W2204">
            <v>53.262500000000003</v>
          </cell>
          <cell r="X2204">
            <v>53.262500000000003</v>
          </cell>
          <cell r="Y2204">
            <v>53.262500000000003</v>
          </cell>
          <cell r="Z2204">
            <v>53.262500000000003</v>
          </cell>
          <cell r="AA2204">
            <v>53.262500000000003</v>
          </cell>
          <cell r="AB2204">
            <v>53.262500000000003</v>
          </cell>
          <cell r="AC2204">
            <v>53.262500000000003</v>
          </cell>
          <cell r="AD2204">
            <v>53.262500000000003</v>
          </cell>
          <cell r="AE2204">
            <v>53.262500000000003</v>
          </cell>
          <cell r="AF2204">
            <v>53.262500000000003</v>
          </cell>
          <cell r="AG2204">
            <v>53.262500000000003</v>
          </cell>
        </row>
        <row r="2205">
          <cell r="V2205">
            <v>108.19020833333333</v>
          </cell>
          <cell r="W2205">
            <v>165.481875</v>
          </cell>
          <cell r="X2205">
            <v>165.481875</v>
          </cell>
          <cell r="Y2205">
            <v>165.481875</v>
          </cell>
          <cell r="Z2205">
            <v>165.481875</v>
          </cell>
          <cell r="AA2205">
            <v>165.481875</v>
          </cell>
          <cell r="AB2205">
            <v>165.481875</v>
          </cell>
          <cell r="AC2205">
            <v>165.481875</v>
          </cell>
          <cell r="AD2205">
            <v>165.481875</v>
          </cell>
          <cell r="AE2205">
            <v>165.481875</v>
          </cell>
          <cell r="AF2205">
            <v>165.481875</v>
          </cell>
          <cell r="AG2205">
            <v>165.481875</v>
          </cell>
        </row>
        <row r="2207">
          <cell r="V2207">
            <v>67.311250000000001</v>
          </cell>
          <cell r="W2207">
            <v>67.311250000000001</v>
          </cell>
          <cell r="X2207">
            <v>67.311250000000001</v>
          </cell>
          <cell r="Y2207">
            <v>67.311250000000001</v>
          </cell>
          <cell r="Z2207">
            <v>67.311250000000001</v>
          </cell>
          <cell r="AA2207">
            <v>67.311250000000001</v>
          </cell>
          <cell r="AB2207">
            <v>67.311250000000001</v>
          </cell>
          <cell r="AC2207">
            <v>67.311250000000001</v>
          </cell>
          <cell r="AD2207">
            <v>67.311250000000001</v>
          </cell>
          <cell r="AE2207">
            <v>67.311250000000001</v>
          </cell>
          <cell r="AF2207">
            <v>67.311250000000001</v>
          </cell>
          <cell r="AG2207">
            <v>67.311250000000001</v>
          </cell>
        </row>
        <row r="2208">
          <cell r="V2208">
            <v>43.782991666666661</v>
          </cell>
          <cell r="W2208">
            <v>43.782991666666661</v>
          </cell>
          <cell r="X2208">
            <v>43.782991666666661</v>
          </cell>
          <cell r="Y2208">
            <v>43.782991666666661</v>
          </cell>
          <cell r="Z2208">
            <v>43.782991666666661</v>
          </cell>
          <cell r="AA2208">
            <v>43.782991666666661</v>
          </cell>
          <cell r="AB2208">
            <v>43.782991666666661</v>
          </cell>
          <cell r="AC2208">
            <v>43.782991666666661</v>
          </cell>
          <cell r="AD2208">
            <v>43.782991666666661</v>
          </cell>
          <cell r="AE2208">
            <v>43.782991666666661</v>
          </cell>
          <cell r="AF2208">
            <v>43.782991666666661</v>
          </cell>
          <cell r="AG2208">
            <v>43.782991666666661</v>
          </cell>
        </row>
        <row r="2209"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C2209">
            <v>0</v>
          </cell>
          <cell r="AD2209">
            <v>0</v>
          </cell>
          <cell r="AE2209">
            <v>0</v>
          </cell>
          <cell r="AF2209">
            <v>0</v>
          </cell>
          <cell r="AG2209">
            <v>0</v>
          </cell>
        </row>
        <row r="2210">
          <cell r="V2210">
            <v>11.583333333333334</v>
          </cell>
          <cell r="W2210">
            <v>11.583333333333334</v>
          </cell>
          <cell r="X2210">
            <v>11.583333333333334</v>
          </cell>
          <cell r="Y2210">
            <v>11.583333333333334</v>
          </cell>
          <cell r="Z2210">
            <v>11.583333333333334</v>
          </cell>
          <cell r="AA2210">
            <v>11.583333333333334</v>
          </cell>
          <cell r="AB2210">
            <v>11.583333333333334</v>
          </cell>
          <cell r="AC2210">
            <v>11.583333333333334</v>
          </cell>
          <cell r="AD2210">
            <v>11.583333333333334</v>
          </cell>
          <cell r="AE2210">
            <v>11.583333333333334</v>
          </cell>
          <cell r="AF2210">
            <v>11.583333333333334</v>
          </cell>
          <cell r="AG2210">
            <v>11.583333333333334</v>
          </cell>
        </row>
        <row r="2211">
          <cell r="V2211">
            <v>1940.5517014166664</v>
          </cell>
          <cell r="W2211">
            <v>1940.5517014166664</v>
          </cell>
          <cell r="X2211">
            <v>1958.4717014166665</v>
          </cell>
          <cell r="Y2211">
            <v>1958.4683680833332</v>
          </cell>
          <cell r="Z2211">
            <v>2051.6975347499997</v>
          </cell>
          <cell r="AA2211">
            <v>2041.6975347499999</v>
          </cell>
          <cell r="AB2211">
            <v>2041.6975347499999</v>
          </cell>
          <cell r="AC2211">
            <v>2041.6975347499999</v>
          </cell>
          <cell r="AD2211">
            <v>2041.6975347499999</v>
          </cell>
          <cell r="AE2211">
            <v>2041.6975347499999</v>
          </cell>
          <cell r="AF2211">
            <v>2041.6975347499999</v>
          </cell>
          <cell r="AG2211">
            <v>1998.0475347499998</v>
          </cell>
        </row>
        <row r="2212">
          <cell r="V2212">
            <v>2063.2292764166664</v>
          </cell>
          <cell r="W2212">
            <v>2063.2292764166664</v>
          </cell>
          <cell r="X2212">
            <v>2081.1492764166665</v>
          </cell>
          <cell r="Y2212">
            <v>2081.1459430833333</v>
          </cell>
          <cell r="Z2212">
            <v>2174.3751097499999</v>
          </cell>
          <cell r="AA2212">
            <v>2164.3751097499999</v>
          </cell>
          <cell r="AB2212">
            <v>2164.3751097499999</v>
          </cell>
          <cell r="AC2212">
            <v>2164.3751097499999</v>
          </cell>
          <cell r="AD2212">
            <v>2164.3751097499999</v>
          </cell>
          <cell r="AE2212">
            <v>2164.3751097499999</v>
          </cell>
          <cell r="AF2212">
            <v>2164.3751097499999</v>
          </cell>
          <cell r="AG2212">
            <v>2120.7251097499998</v>
          </cell>
        </row>
        <row r="2214">
          <cell r="V2214">
            <v>11.498999999999999</v>
          </cell>
          <cell r="W2214">
            <v>11.498999999999999</v>
          </cell>
          <cell r="X2214">
            <v>11.498999999999999</v>
          </cell>
          <cell r="Y2214">
            <v>11.498999999999999</v>
          </cell>
          <cell r="Z2214">
            <v>11.498999999999999</v>
          </cell>
          <cell r="AA2214">
            <v>11.498999999999999</v>
          </cell>
          <cell r="AB2214">
            <v>11.498999999999999</v>
          </cell>
          <cell r="AC2214">
            <v>11.498999999999999</v>
          </cell>
          <cell r="AD2214">
            <v>11.498999999999999</v>
          </cell>
          <cell r="AE2214">
            <v>11.498999999999999</v>
          </cell>
          <cell r="AF2214">
            <v>11.500666666666667</v>
          </cell>
          <cell r="AG2214">
            <v>11.498999999999999</v>
          </cell>
        </row>
        <row r="2215">
          <cell r="V2215">
            <v>0</v>
          </cell>
          <cell r="W2215">
            <v>0</v>
          </cell>
          <cell r="X2215">
            <v>0</v>
          </cell>
          <cell r="Y2215">
            <v>0</v>
          </cell>
          <cell r="Z2215">
            <v>0</v>
          </cell>
          <cell r="AA2215">
            <v>0</v>
          </cell>
          <cell r="AB2215">
            <v>0</v>
          </cell>
          <cell r="AC2215">
            <v>0</v>
          </cell>
          <cell r="AD2215">
            <v>0</v>
          </cell>
          <cell r="AE2215">
            <v>0</v>
          </cell>
          <cell r="AF2215">
            <v>0</v>
          </cell>
          <cell r="AG2215">
            <v>0</v>
          </cell>
        </row>
        <row r="2216">
          <cell r="V2216">
            <v>0</v>
          </cell>
          <cell r="W2216">
            <v>0</v>
          </cell>
          <cell r="X2216">
            <v>0</v>
          </cell>
          <cell r="Y2216">
            <v>0</v>
          </cell>
          <cell r="Z2216">
            <v>0</v>
          </cell>
          <cell r="AA2216">
            <v>0</v>
          </cell>
          <cell r="AB2216">
            <v>0</v>
          </cell>
          <cell r="AC2216">
            <v>0</v>
          </cell>
          <cell r="AD2216">
            <v>0</v>
          </cell>
          <cell r="AE2216">
            <v>0</v>
          </cell>
          <cell r="AF2216">
            <v>0</v>
          </cell>
          <cell r="AG2216">
            <v>0</v>
          </cell>
        </row>
        <row r="2217">
          <cell r="V2217">
            <v>5362.2770833333325</v>
          </cell>
          <cell r="W2217">
            <v>5362.2770833333325</v>
          </cell>
          <cell r="X2217">
            <v>5809.4295833333317</v>
          </cell>
          <cell r="Y2217">
            <v>7232.8904166666653</v>
          </cell>
          <cell r="Z2217">
            <v>7566.1466666666647</v>
          </cell>
          <cell r="AA2217">
            <v>7924.679166666665</v>
          </cell>
          <cell r="AB2217">
            <v>7412.5566666666673</v>
          </cell>
          <cell r="AC2217">
            <v>6952.5416666666661</v>
          </cell>
          <cell r="AD2217">
            <v>6952.5450000000001</v>
          </cell>
          <cell r="AE2217">
            <v>6823.875</v>
          </cell>
          <cell r="AF2217">
            <v>6823.8720833333336</v>
          </cell>
          <cell r="AG2217">
            <v>5657.2520833333328</v>
          </cell>
        </row>
        <row r="2218">
          <cell r="V2218">
            <v>1161.9309166666665</v>
          </cell>
          <cell r="W2218">
            <v>1161.9309166666665</v>
          </cell>
          <cell r="X2218">
            <v>1161.9309166666665</v>
          </cell>
          <cell r="Y2218">
            <v>1161.9309166666665</v>
          </cell>
          <cell r="Z2218">
            <v>1161.9309166666665</v>
          </cell>
          <cell r="AA2218">
            <v>1161.9309166666665</v>
          </cell>
          <cell r="AB2218">
            <v>1161.9305833333331</v>
          </cell>
          <cell r="AC2218">
            <v>1161.9309166666665</v>
          </cell>
          <cell r="AD2218">
            <v>1161.9309166666665</v>
          </cell>
          <cell r="AE2218">
            <v>1161.9309166666665</v>
          </cell>
          <cell r="AF2218">
            <v>1161.9309166666665</v>
          </cell>
          <cell r="AG2218">
            <v>1161.9309166666665</v>
          </cell>
        </row>
        <row r="2219">
          <cell r="V2219">
            <v>6535.7069999999985</v>
          </cell>
          <cell r="W2219">
            <v>6535.7069999999985</v>
          </cell>
          <cell r="X2219">
            <v>6982.8594999999978</v>
          </cell>
          <cell r="Y2219">
            <v>8406.3203333333313</v>
          </cell>
          <cell r="Z2219">
            <v>8739.5765833333317</v>
          </cell>
          <cell r="AA2219">
            <v>9098.109083333331</v>
          </cell>
          <cell r="AB2219">
            <v>8585.9862499999999</v>
          </cell>
          <cell r="AC2219">
            <v>8125.9715833333321</v>
          </cell>
          <cell r="AD2219">
            <v>8125.9749166666661</v>
          </cell>
          <cell r="AE2219">
            <v>7997.304916666666</v>
          </cell>
          <cell r="AF2219">
            <v>7997.3036666666667</v>
          </cell>
          <cell r="AG2219">
            <v>6830.6819999999989</v>
          </cell>
        </row>
        <row r="2221">
          <cell r="V2221">
            <v>66.708333333333329</v>
          </cell>
          <cell r="W2221">
            <v>66.708333333333329</v>
          </cell>
          <cell r="X2221">
            <v>66.708333333333329</v>
          </cell>
          <cell r="Y2221">
            <v>66.708333333333329</v>
          </cell>
          <cell r="Z2221">
            <v>66.708333333333329</v>
          </cell>
          <cell r="AA2221">
            <v>66.708333333333329</v>
          </cell>
          <cell r="AB2221">
            <v>66.708333333333329</v>
          </cell>
          <cell r="AC2221">
            <v>66.708333333333329</v>
          </cell>
          <cell r="AD2221">
            <v>66.708333333333329</v>
          </cell>
          <cell r="AE2221">
            <v>66.708333333333329</v>
          </cell>
          <cell r="AF2221">
            <v>66.708333333333329</v>
          </cell>
          <cell r="AG2221">
            <v>66.708333333333329</v>
          </cell>
        </row>
        <row r="2222">
          <cell r="V2222">
            <v>5239.5152644444415</v>
          </cell>
          <cell r="W2222">
            <v>5235.265264444437</v>
          </cell>
          <cell r="X2222">
            <v>4410.246931111109</v>
          </cell>
          <cell r="Y2222">
            <v>4329.5869311111101</v>
          </cell>
          <cell r="Z2222">
            <v>4153.3202644444427</v>
          </cell>
          <cell r="AA2222">
            <v>4153.3202644444427</v>
          </cell>
          <cell r="AB2222">
            <v>4153.3169311111096</v>
          </cell>
          <cell r="AC2222">
            <v>3991.8369311111092</v>
          </cell>
          <cell r="AD2222">
            <v>3991.8367644444425</v>
          </cell>
          <cell r="AE2222">
            <v>3738.4467644444439</v>
          </cell>
          <cell r="AF2222">
            <v>3738.4467644444439</v>
          </cell>
          <cell r="AG2222">
            <v>3492.7272644444429</v>
          </cell>
        </row>
        <row r="2223">
          <cell r="V2223">
            <v>2344.6278983333332</v>
          </cell>
          <cell r="W2223">
            <v>2344.6378983333334</v>
          </cell>
          <cell r="X2223">
            <v>2344.6378983333334</v>
          </cell>
          <cell r="Y2223">
            <v>2344.6378983333334</v>
          </cell>
          <cell r="Z2223">
            <v>2344.6378983333334</v>
          </cell>
          <cell r="AA2223">
            <v>2344.6378983333334</v>
          </cell>
          <cell r="AB2223">
            <v>2344.6378983333334</v>
          </cell>
          <cell r="AC2223">
            <v>2344.6378983333334</v>
          </cell>
          <cell r="AD2223">
            <v>2344.6378983333334</v>
          </cell>
          <cell r="AE2223">
            <v>2344.6378983333334</v>
          </cell>
          <cell r="AF2223">
            <v>2344.6378983333334</v>
          </cell>
          <cell r="AG2223">
            <v>2344.6378983333334</v>
          </cell>
        </row>
        <row r="2224">
          <cell r="V2224">
            <v>1666.6666666666667</v>
          </cell>
          <cell r="W2224">
            <v>1666.6666666666667</v>
          </cell>
          <cell r="X2224">
            <v>1666.6666666666667</v>
          </cell>
          <cell r="Y2224">
            <v>1666.6666666666667</v>
          </cell>
          <cell r="Z2224">
            <v>833.33333333333337</v>
          </cell>
          <cell r="AA2224">
            <v>833.33333333333337</v>
          </cell>
          <cell r="AB2224">
            <v>833.33333333333337</v>
          </cell>
          <cell r="AC2224">
            <v>833.33333333333337</v>
          </cell>
          <cell r="AD2224">
            <v>833.33333333333337</v>
          </cell>
          <cell r="AE2224">
            <v>833.33333333333337</v>
          </cell>
          <cell r="AF2224">
            <v>833.33333333333337</v>
          </cell>
          <cell r="AG2224">
            <v>833.33333333333337</v>
          </cell>
        </row>
        <row r="2225"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C2225">
            <v>0</v>
          </cell>
          <cell r="AD2225">
            <v>0</v>
          </cell>
          <cell r="AE2225">
            <v>0</v>
          </cell>
          <cell r="AF2225">
            <v>0</v>
          </cell>
          <cell r="AG2225">
            <v>0</v>
          </cell>
        </row>
        <row r="2226">
          <cell r="V2226">
            <v>9317.5181627777747</v>
          </cell>
          <cell r="W2226">
            <v>9313.2781627777695</v>
          </cell>
          <cell r="X2226">
            <v>8488.2598294444415</v>
          </cell>
          <cell r="Y2226">
            <v>8407.5998294444435</v>
          </cell>
          <cell r="Z2226">
            <v>7397.9998294444422</v>
          </cell>
          <cell r="AA2226">
            <v>7397.9998294444422</v>
          </cell>
          <cell r="AB2226">
            <v>7397.9964961111091</v>
          </cell>
          <cell r="AC2226">
            <v>7236.5164961111086</v>
          </cell>
          <cell r="AD2226">
            <v>7236.5163294444419</v>
          </cell>
          <cell r="AE2226">
            <v>6983.1263294444443</v>
          </cell>
          <cell r="AF2226">
            <v>6983.1263294444443</v>
          </cell>
          <cell r="AG2226">
            <v>6737.4068294444432</v>
          </cell>
        </row>
        <row r="2228"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C2228">
            <v>0</v>
          </cell>
          <cell r="AD2228">
            <v>0</v>
          </cell>
          <cell r="AE2228">
            <v>0</v>
          </cell>
          <cell r="AF2228">
            <v>0</v>
          </cell>
          <cell r="AG2228">
            <v>0</v>
          </cell>
        </row>
        <row r="2229">
          <cell r="V2229">
            <v>156.13333333333333</v>
          </cell>
          <cell r="W2229">
            <v>156.13333333333333</v>
          </cell>
          <cell r="X2229">
            <v>161.46824999999998</v>
          </cell>
          <cell r="Y2229">
            <v>161.46824999999998</v>
          </cell>
          <cell r="Z2229">
            <v>278.17416666666668</v>
          </cell>
          <cell r="AA2229">
            <v>278.17416666666668</v>
          </cell>
          <cell r="AB2229">
            <v>278.17750000000001</v>
          </cell>
          <cell r="AC2229">
            <v>278.17416666666668</v>
          </cell>
          <cell r="AD2229">
            <v>278.17416666666668</v>
          </cell>
          <cell r="AE2229">
            <v>278.17416666666668</v>
          </cell>
          <cell r="AF2229">
            <v>278.17416666666668</v>
          </cell>
          <cell r="AG2229">
            <v>278.17416666666668</v>
          </cell>
        </row>
        <row r="2230">
          <cell r="V2230">
            <v>651.58766666666668</v>
          </cell>
          <cell r="W2230">
            <v>651.58766666666668</v>
          </cell>
          <cell r="X2230">
            <v>651.58766666666668</v>
          </cell>
          <cell r="Y2230">
            <v>651.58766666666668</v>
          </cell>
          <cell r="Z2230">
            <v>651.58766666666668</v>
          </cell>
          <cell r="AA2230">
            <v>651.58766666666668</v>
          </cell>
          <cell r="AB2230">
            <v>651.58766666666668</v>
          </cell>
          <cell r="AC2230">
            <v>651.58766666666668</v>
          </cell>
          <cell r="AD2230">
            <v>651.58766666666668</v>
          </cell>
          <cell r="AE2230">
            <v>651.58766666666668</v>
          </cell>
          <cell r="AF2230">
            <v>651.58766666666668</v>
          </cell>
          <cell r="AG2230">
            <v>651.58766666666668</v>
          </cell>
        </row>
        <row r="2231">
          <cell r="V2231">
            <v>32.416666666666664</v>
          </cell>
          <cell r="W2231">
            <v>32.416666666666664</v>
          </cell>
          <cell r="X2231">
            <v>32.416666666666664</v>
          </cell>
          <cell r="Y2231">
            <v>32.416666666666664</v>
          </cell>
          <cell r="Z2231">
            <v>32.416666666666664</v>
          </cell>
          <cell r="AA2231">
            <v>32.416666666666664</v>
          </cell>
          <cell r="AB2231">
            <v>32.416666666666664</v>
          </cell>
          <cell r="AC2231">
            <v>32.416666666666664</v>
          </cell>
          <cell r="AD2231">
            <v>32.416666666666664</v>
          </cell>
          <cell r="AE2231">
            <v>32.416666666666664</v>
          </cell>
          <cell r="AF2231">
            <v>32.416666666666664</v>
          </cell>
          <cell r="AG2231">
            <v>32.416666666666664</v>
          </cell>
        </row>
        <row r="2232">
          <cell r="V2232">
            <v>2164.3177500000002</v>
          </cell>
          <cell r="W2232">
            <v>2342.1133916666668</v>
          </cell>
          <cell r="X2232">
            <v>2342.1133916666668</v>
          </cell>
          <cell r="Y2232">
            <v>2363.6967250000002</v>
          </cell>
          <cell r="Z2232">
            <v>2363.6967250000002</v>
          </cell>
          <cell r="AA2232">
            <v>2363.6967250000002</v>
          </cell>
          <cell r="AB2232">
            <v>2363.6967250000002</v>
          </cell>
          <cell r="AC2232">
            <v>2363.6967250000002</v>
          </cell>
          <cell r="AD2232">
            <v>2363.6967250000002</v>
          </cell>
          <cell r="AE2232">
            <v>2363.6967250000002</v>
          </cell>
          <cell r="AF2232">
            <v>2363.6967250000002</v>
          </cell>
          <cell r="AG2232">
            <v>2363.6967250000002</v>
          </cell>
        </row>
        <row r="2233">
          <cell r="V2233">
            <v>3004.4554166666667</v>
          </cell>
          <cell r="W2233">
            <v>3182.2510583333333</v>
          </cell>
          <cell r="X2233">
            <v>3187.585975</v>
          </cell>
          <cell r="Y2233">
            <v>3209.1693083333334</v>
          </cell>
          <cell r="Z2233">
            <v>3325.8752250000002</v>
          </cell>
          <cell r="AA2233">
            <v>3325.8752250000002</v>
          </cell>
          <cell r="AB2233">
            <v>3325.8785583333338</v>
          </cell>
          <cell r="AC2233">
            <v>3325.8752250000002</v>
          </cell>
          <cell r="AD2233">
            <v>3325.8752250000002</v>
          </cell>
          <cell r="AE2233">
            <v>3325.8752250000002</v>
          </cell>
          <cell r="AF2233">
            <v>3325.8752250000002</v>
          </cell>
          <cell r="AG2233">
            <v>3325.8752250000002</v>
          </cell>
        </row>
        <row r="2235">
          <cell r="V2235">
            <v>823.1182500000001</v>
          </cell>
          <cell r="W2235">
            <v>823.1182500000001</v>
          </cell>
          <cell r="X2235">
            <v>823.1182500000001</v>
          </cell>
          <cell r="Y2235">
            <v>823.1182500000001</v>
          </cell>
          <cell r="Z2235">
            <v>811.41825000000017</v>
          </cell>
          <cell r="AA2235">
            <v>811.41825000000017</v>
          </cell>
          <cell r="AB2235">
            <v>811.41825000000017</v>
          </cell>
          <cell r="AC2235">
            <v>811.41825000000017</v>
          </cell>
          <cell r="AD2235">
            <v>811.41825000000017</v>
          </cell>
          <cell r="AE2235">
            <v>811.41825000000017</v>
          </cell>
          <cell r="AF2235">
            <v>811.41825000000017</v>
          </cell>
          <cell r="AG2235">
            <v>1467.7515833333332</v>
          </cell>
        </row>
        <row r="2236">
          <cell r="V2236">
            <v>-1418.3998583333334</v>
          </cell>
          <cell r="W2236">
            <v>489.47514166666667</v>
          </cell>
          <cell r="X2236">
            <v>486.983475</v>
          </cell>
          <cell r="Y2236">
            <v>486.983475</v>
          </cell>
          <cell r="Z2236">
            <v>486.983475</v>
          </cell>
          <cell r="AA2236">
            <v>486.983475</v>
          </cell>
          <cell r="AB2236">
            <v>486.983475</v>
          </cell>
          <cell r="AC2236">
            <v>486.983475</v>
          </cell>
          <cell r="AD2236">
            <v>486.983475</v>
          </cell>
          <cell r="AE2236">
            <v>486.983475</v>
          </cell>
          <cell r="AF2236">
            <v>486.983475</v>
          </cell>
          <cell r="AG2236">
            <v>486.983475</v>
          </cell>
        </row>
        <row r="2237">
          <cell r="V2237">
            <v>201.82366666666667</v>
          </cell>
          <cell r="W2237">
            <v>201.82366666666667</v>
          </cell>
          <cell r="X2237">
            <v>201.82366666666667</v>
          </cell>
          <cell r="Y2237">
            <v>201.82366666666667</v>
          </cell>
          <cell r="Z2237">
            <v>201.82366666666667</v>
          </cell>
          <cell r="AA2237">
            <v>201.82366666666667</v>
          </cell>
          <cell r="AB2237">
            <v>201.82366666666667</v>
          </cell>
          <cell r="AC2237">
            <v>201.82366666666667</v>
          </cell>
          <cell r="AD2237">
            <v>201.82366666666667</v>
          </cell>
          <cell r="AE2237">
            <v>201.82366666666667</v>
          </cell>
          <cell r="AF2237">
            <v>201.82366666666667</v>
          </cell>
          <cell r="AG2237">
            <v>201.82366666666667</v>
          </cell>
        </row>
        <row r="2238">
          <cell r="V2238">
            <v>1271.1111508333331</v>
          </cell>
          <cell r="W2238">
            <v>1271.1111508333331</v>
          </cell>
          <cell r="X2238">
            <v>1271.1111508333331</v>
          </cell>
          <cell r="Y2238">
            <v>1271.1111508333331</v>
          </cell>
          <cell r="Z2238">
            <v>1271.1111508333331</v>
          </cell>
          <cell r="AA2238">
            <v>1271.1111508333331</v>
          </cell>
          <cell r="AB2238">
            <v>1271.1111508333331</v>
          </cell>
          <cell r="AC2238">
            <v>1271.1111508333331</v>
          </cell>
          <cell r="AD2238">
            <v>1271.1111508333331</v>
          </cell>
          <cell r="AE2238">
            <v>1271.1111508333331</v>
          </cell>
          <cell r="AF2238">
            <v>1271.1111508333331</v>
          </cell>
          <cell r="AG2238">
            <v>1271.1111508333331</v>
          </cell>
        </row>
        <row r="2239">
          <cell r="V2239">
            <v>877.65320916666644</v>
          </cell>
          <cell r="W2239">
            <v>2785.5282091666668</v>
          </cell>
          <cell r="X2239">
            <v>2783.0365425</v>
          </cell>
          <cell r="Y2239">
            <v>2783.0365425</v>
          </cell>
          <cell r="Z2239">
            <v>2771.3365425000002</v>
          </cell>
          <cell r="AA2239">
            <v>2771.3365425000002</v>
          </cell>
          <cell r="AB2239">
            <v>2771.3365425000002</v>
          </cell>
          <cell r="AC2239">
            <v>2771.3365425000002</v>
          </cell>
          <cell r="AD2239">
            <v>2771.3365425000002</v>
          </cell>
          <cell r="AE2239">
            <v>2771.3365425000002</v>
          </cell>
          <cell r="AF2239">
            <v>2771.3365425000002</v>
          </cell>
          <cell r="AG2239">
            <v>3427.6698758333332</v>
          </cell>
        </row>
        <row r="2241"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0</v>
          </cell>
          <cell r="AE2241">
            <v>0</v>
          </cell>
          <cell r="AF2241">
            <v>0</v>
          </cell>
          <cell r="AG2241">
            <v>0</v>
          </cell>
        </row>
        <row r="2242">
          <cell r="V2242">
            <v>6581.1957299999995</v>
          </cell>
          <cell r="W2242">
            <v>7056.3644799999984</v>
          </cell>
          <cell r="X2242">
            <v>6784.8165633333319</v>
          </cell>
          <cell r="Y2242">
            <v>6897.4494799999984</v>
          </cell>
          <cell r="Z2242">
            <v>7121.6109383333314</v>
          </cell>
          <cell r="AA2242">
            <v>7103.2984383333314</v>
          </cell>
          <cell r="AB2242">
            <v>7103.2984383333314</v>
          </cell>
          <cell r="AC2242">
            <v>7007.1169799999971</v>
          </cell>
          <cell r="AD2242">
            <v>6708.7753133333317</v>
          </cell>
          <cell r="AE2242">
            <v>7910.5253133333299</v>
          </cell>
          <cell r="AF2242">
            <v>7856.9982299999965</v>
          </cell>
          <cell r="AG2242">
            <v>7648.0190633333286</v>
          </cell>
        </row>
        <row r="2243">
          <cell r="V2243">
            <v>522.18966666666665</v>
          </cell>
          <cell r="W2243">
            <v>522.18966666666665</v>
          </cell>
          <cell r="X2243">
            <v>522.18966666666665</v>
          </cell>
          <cell r="Y2243">
            <v>522.18966666666665</v>
          </cell>
          <cell r="Z2243">
            <v>522.18966666666665</v>
          </cell>
          <cell r="AA2243">
            <v>522.18966666666665</v>
          </cell>
          <cell r="AB2243">
            <v>522.18966666666665</v>
          </cell>
          <cell r="AC2243">
            <v>522.18966666666665</v>
          </cell>
          <cell r="AD2243">
            <v>522.18966666666665</v>
          </cell>
          <cell r="AE2243">
            <v>522.18966666666665</v>
          </cell>
          <cell r="AF2243">
            <v>521.30524999999989</v>
          </cell>
          <cell r="AG2243">
            <v>461.14854166666663</v>
          </cell>
        </row>
        <row r="2244">
          <cell r="V2244">
            <v>7103.3853966666666</v>
          </cell>
          <cell r="W2244">
            <v>7578.5541466666655</v>
          </cell>
          <cell r="X2244">
            <v>7307.0062299999991</v>
          </cell>
          <cell r="Y2244">
            <v>7419.6391466666646</v>
          </cell>
          <cell r="Z2244">
            <v>7643.8006049999985</v>
          </cell>
          <cell r="AA2244">
            <v>7625.4881049999985</v>
          </cell>
          <cell r="AB2244">
            <v>7625.4881049999985</v>
          </cell>
          <cell r="AC2244">
            <v>7529.3066466666642</v>
          </cell>
          <cell r="AD2244">
            <v>7230.9649799999988</v>
          </cell>
          <cell r="AE2244">
            <v>8432.714979999997</v>
          </cell>
          <cell r="AF2244">
            <v>8378.3034799999969</v>
          </cell>
          <cell r="AG2244">
            <v>8109.1676049999951</v>
          </cell>
        </row>
        <row r="2246">
          <cell r="V2246">
            <v>13531.792537500012</v>
          </cell>
          <cell r="W2246">
            <v>14024.48003750001</v>
          </cell>
          <cell r="X2246">
            <v>14024.48003750001</v>
          </cell>
          <cell r="Y2246">
            <v>14024.48003750001</v>
          </cell>
          <cell r="Z2246">
            <v>14032.024808000011</v>
          </cell>
          <cell r="AA2246">
            <v>14198.858183000011</v>
          </cell>
          <cell r="AB2246">
            <v>14198.858183000011</v>
          </cell>
          <cell r="AC2246">
            <v>14198.858183000011</v>
          </cell>
          <cell r="AD2246">
            <v>14198.858183000011</v>
          </cell>
          <cell r="AE2246">
            <v>14198.858183000011</v>
          </cell>
          <cell r="AF2246">
            <v>14198.858183000011</v>
          </cell>
          <cell r="AG2246">
            <v>14198.858183000011</v>
          </cell>
        </row>
        <row r="2247">
          <cell r="V2247">
            <v>-120.14949999999982</v>
          </cell>
          <cell r="W2247">
            <v>178.37016666666671</v>
          </cell>
          <cell r="X2247">
            <v>178.37016666666671</v>
          </cell>
          <cell r="Y2247">
            <v>178.37016666666671</v>
          </cell>
          <cell r="Z2247">
            <v>178.37016666666671</v>
          </cell>
          <cell r="AA2247">
            <v>178.37016666666671</v>
          </cell>
          <cell r="AB2247">
            <v>178.37016666666671</v>
          </cell>
          <cell r="AC2247">
            <v>178.37016666666671</v>
          </cell>
          <cell r="AD2247">
            <v>178.37016666666671</v>
          </cell>
          <cell r="AE2247">
            <v>178.37016666666671</v>
          </cell>
          <cell r="AF2247">
            <v>178.37016666666671</v>
          </cell>
          <cell r="AG2247">
            <v>178.37016666666671</v>
          </cell>
        </row>
        <row r="2248">
          <cell r="V2248">
            <v>0</v>
          </cell>
          <cell r="W2248">
            <v>0</v>
          </cell>
          <cell r="X2248">
            <v>0</v>
          </cell>
          <cell r="Y2248">
            <v>0</v>
          </cell>
          <cell r="Z2248">
            <v>0</v>
          </cell>
          <cell r="AA2248">
            <v>0</v>
          </cell>
          <cell r="AB2248">
            <v>0</v>
          </cell>
          <cell r="AC2248">
            <v>0</v>
          </cell>
          <cell r="AD2248">
            <v>0</v>
          </cell>
          <cell r="AE2248">
            <v>0</v>
          </cell>
          <cell r="AF2248">
            <v>0</v>
          </cell>
          <cell r="AG2248">
            <v>0</v>
          </cell>
        </row>
        <row r="2249">
          <cell r="V2249">
            <v>3042.0446000000006</v>
          </cell>
          <cell r="W2249">
            <v>3532.5645999999997</v>
          </cell>
          <cell r="X2249">
            <v>3532.5645999999997</v>
          </cell>
          <cell r="Y2249">
            <v>3532.5645999999997</v>
          </cell>
          <cell r="Z2249">
            <v>3532.5645999999997</v>
          </cell>
          <cell r="AA2249">
            <v>3532.5545999999999</v>
          </cell>
          <cell r="AB2249">
            <v>3532.5545999999999</v>
          </cell>
          <cell r="AC2249">
            <v>3532.5545999999999</v>
          </cell>
          <cell r="AD2249">
            <v>3532.5545999999999</v>
          </cell>
          <cell r="AE2249">
            <v>3532.5545999999999</v>
          </cell>
          <cell r="AF2249">
            <v>3532.5545999999999</v>
          </cell>
          <cell r="AG2249">
            <v>3532.4746</v>
          </cell>
        </row>
        <row r="2250">
          <cell r="V2250">
            <v>16453.687637500014</v>
          </cell>
          <cell r="W2250">
            <v>17735.414804166678</v>
          </cell>
          <cell r="X2250">
            <v>17735.414804166678</v>
          </cell>
          <cell r="Y2250">
            <v>17735.414804166678</v>
          </cell>
          <cell r="Z2250">
            <v>17742.959574666678</v>
          </cell>
          <cell r="AA2250">
            <v>17909.782949666678</v>
          </cell>
          <cell r="AB2250">
            <v>17909.782949666678</v>
          </cell>
          <cell r="AC2250">
            <v>17909.782949666678</v>
          </cell>
          <cell r="AD2250">
            <v>17909.782949666678</v>
          </cell>
          <cell r="AE2250">
            <v>17909.782949666678</v>
          </cell>
          <cell r="AF2250">
            <v>17909.782949666678</v>
          </cell>
          <cell r="AG2250">
            <v>17909.70294966668</v>
          </cell>
        </row>
        <row r="2252">
          <cell r="V2252">
            <v>13592.201972768071</v>
          </cell>
          <cell r="W2252">
            <v>13704.909472768073</v>
          </cell>
          <cell r="X2252">
            <v>13755.41913943474</v>
          </cell>
          <cell r="Y2252">
            <v>13775.351281101406</v>
          </cell>
          <cell r="Z2252">
            <v>13825.039406101407</v>
          </cell>
          <cell r="AA2252">
            <v>14305.095864434739</v>
          </cell>
          <cell r="AB2252">
            <v>14452.215864434742</v>
          </cell>
          <cell r="AC2252">
            <v>14452.215864434742</v>
          </cell>
          <cell r="AD2252">
            <v>14452.215864434742</v>
          </cell>
          <cell r="AE2252">
            <v>14452.215864434742</v>
          </cell>
          <cell r="AF2252">
            <v>14845.984614434741</v>
          </cell>
          <cell r="AG2252">
            <v>14845.984614434741</v>
          </cell>
        </row>
        <row r="2253">
          <cell r="V2253">
            <v>704.47539166666672</v>
          </cell>
          <cell r="W2253">
            <v>704.47539166666672</v>
          </cell>
          <cell r="X2253">
            <v>879.67072500000017</v>
          </cell>
          <cell r="Y2253">
            <v>879.67072500000017</v>
          </cell>
          <cell r="Z2253">
            <v>879.67072500000017</v>
          </cell>
          <cell r="AA2253">
            <v>879.67072500000017</v>
          </cell>
          <cell r="AB2253">
            <v>879.67072500000017</v>
          </cell>
          <cell r="AC2253">
            <v>879.67072500000017</v>
          </cell>
          <cell r="AD2253">
            <v>879.67072500000268</v>
          </cell>
          <cell r="AE2253">
            <v>692.52839166666513</v>
          </cell>
          <cell r="AF2253">
            <v>403.22005833333714</v>
          </cell>
          <cell r="AG2253">
            <v>403.22005833333333</v>
          </cell>
        </row>
        <row r="2254">
          <cell r="V2254">
            <v>818.88895000000002</v>
          </cell>
          <cell r="W2254">
            <v>818.88895000000002</v>
          </cell>
          <cell r="X2254">
            <v>1273.7989500000001</v>
          </cell>
          <cell r="Y2254">
            <v>1273.79395</v>
          </cell>
          <cell r="Z2254">
            <v>1273.79395</v>
          </cell>
          <cell r="AA2254">
            <v>1273.79395</v>
          </cell>
          <cell r="AB2254">
            <v>1273.79395</v>
          </cell>
          <cell r="AC2254">
            <v>1273.79395</v>
          </cell>
          <cell r="AD2254">
            <v>1273.79395</v>
          </cell>
          <cell r="AE2254">
            <v>1273.79395</v>
          </cell>
          <cell r="AF2254">
            <v>1273.79395</v>
          </cell>
          <cell r="AG2254">
            <v>1273.79395</v>
          </cell>
        </row>
        <row r="2255">
          <cell r="V2255">
            <v>0</v>
          </cell>
          <cell r="W2255">
            <v>0</v>
          </cell>
          <cell r="X2255">
            <v>0</v>
          </cell>
          <cell r="Y2255">
            <v>0</v>
          </cell>
          <cell r="Z2255">
            <v>100.1</v>
          </cell>
          <cell r="AA2255">
            <v>100.1</v>
          </cell>
          <cell r="AB2255">
            <v>100.1</v>
          </cell>
          <cell r="AC2255">
            <v>100.1</v>
          </cell>
          <cell r="AD2255">
            <v>100.1</v>
          </cell>
          <cell r="AE2255">
            <v>100.1</v>
          </cell>
          <cell r="AF2255">
            <v>100.1</v>
          </cell>
          <cell r="AG2255">
            <v>100.1</v>
          </cell>
        </row>
        <row r="2256">
          <cell r="V2256">
            <v>15115.566314434738</v>
          </cell>
          <cell r="W2256">
            <v>15228.27381443474</v>
          </cell>
          <cell r="X2256">
            <v>15908.88881443474</v>
          </cell>
          <cell r="Y2256">
            <v>15928.815956101405</v>
          </cell>
          <cell r="Z2256">
            <v>16078.604081101406</v>
          </cell>
          <cell r="AA2256">
            <v>16558.660539434739</v>
          </cell>
          <cell r="AB2256">
            <v>16705.780539434742</v>
          </cell>
          <cell r="AC2256">
            <v>16705.780539434742</v>
          </cell>
          <cell r="AD2256">
            <v>16705.780539434742</v>
          </cell>
          <cell r="AE2256">
            <v>16518.638206101405</v>
          </cell>
          <cell r="AF2256">
            <v>16623.098622768077</v>
          </cell>
          <cell r="AG2256">
            <v>16623.098622768073</v>
          </cell>
        </row>
        <row r="2258">
          <cell r="V2258">
            <v>0</v>
          </cell>
          <cell r="W2258">
            <v>0</v>
          </cell>
          <cell r="X2258">
            <v>0</v>
          </cell>
          <cell r="Y2258">
            <v>0</v>
          </cell>
          <cell r="Z2258">
            <v>0</v>
          </cell>
          <cell r="AA2258">
            <v>0</v>
          </cell>
          <cell r="AB2258">
            <v>0</v>
          </cell>
          <cell r="AC2258">
            <v>0</v>
          </cell>
          <cell r="AD2258">
            <v>0</v>
          </cell>
          <cell r="AE2258">
            <v>0</v>
          </cell>
          <cell r="AF2258">
            <v>0</v>
          </cell>
          <cell r="AG2258">
            <v>0</v>
          </cell>
        </row>
        <row r="2259">
          <cell r="V2259">
            <v>0</v>
          </cell>
          <cell r="W2259">
            <v>0</v>
          </cell>
          <cell r="X2259">
            <v>0</v>
          </cell>
          <cell r="Y2259">
            <v>0</v>
          </cell>
          <cell r="Z2259">
            <v>0</v>
          </cell>
          <cell r="AA2259">
            <v>0</v>
          </cell>
          <cell r="AB2259">
            <v>0</v>
          </cell>
          <cell r="AC2259">
            <v>0</v>
          </cell>
          <cell r="AD2259">
            <v>0</v>
          </cell>
          <cell r="AE2259">
            <v>0</v>
          </cell>
          <cell r="AF2259">
            <v>0</v>
          </cell>
          <cell r="AG2259">
            <v>0</v>
          </cell>
        </row>
        <row r="2260">
          <cell r="V2260">
            <v>0</v>
          </cell>
          <cell r="W2260">
            <v>0</v>
          </cell>
          <cell r="X2260">
            <v>0</v>
          </cell>
          <cell r="Y2260">
            <v>0</v>
          </cell>
          <cell r="Z2260">
            <v>0</v>
          </cell>
          <cell r="AA2260">
            <v>0</v>
          </cell>
          <cell r="AB2260">
            <v>0</v>
          </cell>
          <cell r="AC2260">
            <v>0</v>
          </cell>
          <cell r="AD2260">
            <v>0</v>
          </cell>
          <cell r="AE2260">
            <v>0</v>
          </cell>
          <cell r="AF2260">
            <v>0</v>
          </cell>
          <cell r="AG2260">
            <v>0</v>
          </cell>
        </row>
        <row r="2261">
          <cell r="V2261">
            <v>97261.721825688859</v>
          </cell>
          <cell r="W2261">
            <v>101193.11393402217</v>
          </cell>
          <cell r="X2261">
            <v>101335.97176735553</v>
          </cell>
          <cell r="Y2261">
            <v>103319.96482568886</v>
          </cell>
          <cell r="Z2261">
            <v>103486.91901285553</v>
          </cell>
          <cell r="AA2261">
            <v>104825.93626285552</v>
          </cell>
          <cell r="AB2261">
            <v>104444.95009618887</v>
          </cell>
          <cell r="AC2261">
            <v>103727.27063785553</v>
          </cell>
          <cell r="AD2261">
            <v>103428.93213785553</v>
          </cell>
          <cell r="AE2261">
            <v>104061.4798045222</v>
          </cell>
          <cell r="AF2261">
            <v>104111.52747118886</v>
          </cell>
          <cell r="AG2261">
            <v>102929.09542952219</v>
          </cell>
        </row>
        <row r="2262">
          <cell r="V2262">
            <v>97261.721825688874</v>
          </cell>
          <cell r="W2262">
            <v>101193.1139340222</v>
          </cell>
          <cell r="X2262">
            <v>101335.97176735554</v>
          </cell>
          <cell r="Y2262">
            <v>103319.96482568886</v>
          </cell>
          <cell r="Z2262">
            <v>103486.91901285553</v>
          </cell>
          <cell r="AA2262">
            <v>104825.93626285554</v>
          </cell>
          <cell r="AB2262">
            <v>104444.95009618887</v>
          </cell>
          <cell r="AC2262">
            <v>103727.27063785553</v>
          </cell>
          <cell r="AD2262">
            <v>103428.93213785553</v>
          </cell>
          <cell r="AE2262">
            <v>104061.47980452221</v>
          </cell>
          <cell r="AF2262">
            <v>104111.52747118886</v>
          </cell>
          <cell r="AG2262">
            <v>102929.09542952219</v>
          </cell>
        </row>
        <row r="2263">
          <cell r="V2263">
            <v>0</v>
          </cell>
          <cell r="W2263">
            <v>0</v>
          </cell>
          <cell r="X2263">
            <v>0</v>
          </cell>
          <cell r="Y2263">
            <v>0</v>
          </cell>
          <cell r="Z2263">
            <v>0</v>
          </cell>
          <cell r="AA2263">
            <v>0</v>
          </cell>
          <cell r="AB2263">
            <v>0</v>
          </cell>
          <cell r="AC2263">
            <v>0</v>
          </cell>
          <cell r="AD2263">
            <v>0</v>
          </cell>
          <cell r="AE2263">
            <v>0</v>
          </cell>
          <cell r="AF2263">
            <v>0</v>
          </cell>
          <cell r="AG2263">
            <v>0</v>
          </cell>
        </row>
        <row r="2265">
          <cell r="V2265">
            <v>13599.103787500013</v>
          </cell>
          <cell r="W2265">
            <v>14091.791287500011</v>
          </cell>
          <cell r="X2265">
            <v>14091.791287500011</v>
          </cell>
          <cell r="Y2265">
            <v>14091.791287500011</v>
          </cell>
          <cell r="Z2265">
            <v>14099.336058000012</v>
          </cell>
          <cell r="AA2265">
            <v>14266.169433000012</v>
          </cell>
          <cell r="AB2265">
            <v>14266.169433000012</v>
          </cell>
          <cell r="AC2265">
            <v>14266.169433000012</v>
          </cell>
          <cell r="AD2265">
            <v>14266.169433000012</v>
          </cell>
          <cell r="AE2265">
            <v>14266.169433000012</v>
          </cell>
          <cell r="AF2265">
            <v>14266.169433000012</v>
          </cell>
          <cell r="AG2265">
            <v>14266.169433000012</v>
          </cell>
        </row>
        <row r="2266">
          <cell r="V2266">
            <v>2252.8330500000002</v>
          </cell>
          <cell r="W2266">
            <v>2551.3527166666668</v>
          </cell>
          <cell r="X2266">
            <v>2808.4163000000003</v>
          </cell>
          <cell r="Y2266">
            <v>2878.1663000000003</v>
          </cell>
          <cell r="Z2266">
            <v>2983.1722166666668</v>
          </cell>
          <cell r="AA2266">
            <v>2983.1722166666668</v>
          </cell>
          <cell r="AB2266">
            <v>2983.1755499999999</v>
          </cell>
          <cell r="AC2266">
            <v>2983.1722166666668</v>
          </cell>
          <cell r="AD2266">
            <v>2983.1722166666691</v>
          </cell>
          <cell r="AE2266">
            <v>2796.0298833333318</v>
          </cell>
          <cell r="AF2266">
            <v>2506.7232166666699</v>
          </cell>
          <cell r="AG2266">
            <v>3163.0548833333328</v>
          </cell>
        </row>
        <row r="2267">
          <cell r="V2267">
            <v>-1336.7004833333335</v>
          </cell>
          <cell r="W2267">
            <v>571.1745166666667</v>
          </cell>
          <cell r="X2267">
            <v>568.68285000000003</v>
          </cell>
          <cell r="Y2267">
            <v>568.68285000000003</v>
          </cell>
          <cell r="Z2267">
            <v>568.68285000000003</v>
          </cell>
          <cell r="AA2267">
            <v>568.68285000000003</v>
          </cell>
          <cell r="AB2267">
            <v>568.68285000000003</v>
          </cell>
          <cell r="AC2267">
            <v>568.68285000000003</v>
          </cell>
          <cell r="AD2267">
            <v>568.68285000000003</v>
          </cell>
          <cell r="AE2267">
            <v>568.68285000000003</v>
          </cell>
          <cell r="AF2267">
            <v>568.68285000000003</v>
          </cell>
          <cell r="AG2267">
            <v>568.68285000000003</v>
          </cell>
        </row>
        <row r="2268">
          <cell r="V2268">
            <v>8265.3163133333328</v>
          </cell>
          <cell r="W2268">
            <v>8740.4850633333317</v>
          </cell>
          <cell r="X2268">
            <v>8468.9371466666653</v>
          </cell>
          <cell r="Y2268">
            <v>8581.5700633333308</v>
          </cell>
          <cell r="Z2268">
            <v>8905.8315216666651</v>
          </cell>
          <cell r="AA2268">
            <v>8887.5190216666651</v>
          </cell>
          <cell r="AB2268">
            <v>8887.5186883333317</v>
          </cell>
          <cell r="AC2268">
            <v>8791.3375633333308</v>
          </cell>
          <cell r="AD2268">
            <v>8492.9958966666654</v>
          </cell>
          <cell r="AE2268">
            <v>9694.7458966666636</v>
          </cell>
          <cell r="AF2268">
            <v>9640.3343966666635</v>
          </cell>
          <cell r="AG2268">
            <v>9371.1985216666635</v>
          </cell>
        </row>
        <row r="2269">
          <cell r="V2269">
            <v>1117.4884166666666</v>
          </cell>
          <cell r="W2269">
            <v>1122.4467499999998</v>
          </cell>
          <cell r="X2269">
            <v>1136.8067499999997</v>
          </cell>
          <cell r="Y2269">
            <v>1141.765083333333</v>
          </cell>
          <cell r="Z2269">
            <v>1278.0984166666663</v>
          </cell>
          <cell r="AA2269">
            <v>1278.0984166666663</v>
          </cell>
          <cell r="AB2269">
            <v>1278.0984166666663</v>
          </cell>
          <cell r="AC2269">
            <v>1278.0984166666663</v>
          </cell>
          <cell r="AD2269">
            <v>1278.0984166666663</v>
          </cell>
          <cell r="AE2269">
            <v>1278.0984166666663</v>
          </cell>
          <cell r="AF2269">
            <v>1278.0984166666663</v>
          </cell>
          <cell r="AG2269">
            <v>1278.0984166666663</v>
          </cell>
        </row>
        <row r="2270">
          <cell r="V2270">
            <v>2741.5877674999997</v>
          </cell>
          <cell r="W2270">
            <v>2741.5877674999997</v>
          </cell>
          <cell r="X2270">
            <v>3196.4977675</v>
          </cell>
          <cell r="Y2270">
            <v>3196.4927674999999</v>
          </cell>
          <cell r="Z2270">
            <v>3196.4927674999999</v>
          </cell>
          <cell r="AA2270">
            <v>3196.4927674999999</v>
          </cell>
          <cell r="AB2270">
            <v>3196.4927674999999</v>
          </cell>
          <cell r="AC2270">
            <v>3196.4927674999999</v>
          </cell>
          <cell r="AD2270">
            <v>3196.4927674999999</v>
          </cell>
          <cell r="AE2270">
            <v>3196.4927674999999</v>
          </cell>
          <cell r="AF2270">
            <v>3196.4927674999999</v>
          </cell>
          <cell r="AG2270">
            <v>3196.4927674999999</v>
          </cell>
        </row>
        <row r="2271">
          <cell r="V2271">
            <v>4011.2945650000001</v>
          </cell>
          <cell r="W2271">
            <v>4011.3045650000004</v>
          </cell>
          <cell r="X2271">
            <v>4011.3045650000004</v>
          </cell>
          <cell r="Y2271">
            <v>4011.3045650000004</v>
          </cell>
          <cell r="Z2271">
            <v>3177.9712316666669</v>
          </cell>
          <cell r="AA2271">
            <v>3177.9712316666669</v>
          </cell>
          <cell r="AB2271">
            <v>3177.9712316666669</v>
          </cell>
          <cell r="AC2271">
            <v>3177.9712316666669</v>
          </cell>
          <cell r="AD2271">
            <v>3177.9712316666669</v>
          </cell>
          <cell r="AE2271">
            <v>3177.9712316666669</v>
          </cell>
          <cell r="AF2271">
            <v>3177.9712316666669</v>
          </cell>
          <cell r="AG2271">
            <v>3177.9712316666669</v>
          </cell>
        </row>
        <row r="2272">
          <cell r="V2272">
            <v>66610.798409022202</v>
          </cell>
          <cell r="W2272">
            <v>67362.971267355504</v>
          </cell>
          <cell r="X2272">
            <v>67053.535100688838</v>
          </cell>
          <cell r="Y2272">
            <v>68850.191909022193</v>
          </cell>
          <cell r="Z2272">
            <v>69277.333950688844</v>
          </cell>
          <cell r="AA2272">
            <v>70467.830325688847</v>
          </cell>
          <cell r="AB2272">
            <v>70086.84115902218</v>
          </cell>
          <cell r="AC2272">
            <v>69465.346159022185</v>
          </cell>
          <cell r="AD2272">
            <v>69465.349325688847</v>
          </cell>
          <cell r="AE2272">
            <v>69083.289325688849</v>
          </cell>
          <cell r="AF2272">
            <v>69477.055159022188</v>
          </cell>
          <cell r="AG2272">
            <v>67907.427325688855</v>
          </cell>
        </row>
        <row r="2273">
          <cell r="V2273">
            <v>97261.721825688874</v>
          </cell>
          <cell r="W2273">
            <v>101193.11393402219</v>
          </cell>
          <cell r="X2273">
            <v>101335.97176735551</v>
          </cell>
          <cell r="Y2273">
            <v>103319.96482568886</v>
          </cell>
          <cell r="Z2273">
            <v>103486.91901285553</v>
          </cell>
          <cell r="AA2273">
            <v>104825.93626285554</v>
          </cell>
          <cell r="AB2273">
            <v>104444.95009618887</v>
          </cell>
          <cell r="AC2273">
            <v>103727.27063785553</v>
          </cell>
          <cell r="AD2273">
            <v>103428.93213785553</v>
          </cell>
          <cell r="AE2273">
            <v>104061.47980452218</v>
          </cell>
          <cell r="AF2273">
            <v>104111.52747118886</v>
          </cell>
          <cell r="AG2273">
            <v>102929.0954295222</v>
          </cell>
        </row>
        <row r="2274">
          <cell r="V2274">
            <v>0</v>
          </cell>
          <cell r="W2274">
            <v>0</v>
          </cell>
          <cell r="X2274">
            <v>0</v>
          </cell>
          <cell r="Y2274">
            <v>0</v>
          </cell>
          <cell r="Z2274">
            <v>0</v>
          </cell>
          <cell r="AA2274">
            <v>0</v>
          </cell>
          <cell r="AB2274">
            <v>0</v>
          </cell>
          <cell r="AC2274">
            <v>0</v>
          </cell>
          <cell r="AD2274">
            <v>0</v>
          </cell>
          <cell r="AE2274">
            <v>0</v>
          </cell>
          <cell r="AF2274">
            <v>0</v>
          </cell>
          <cell r="AG22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benero"/>
      <sheetName val="greta"/>
      <sheetName val="data"/>
      <sheetName val="ly data"/>
      <sheetName val="cond data"/>
      <sheetName val="INSTRUCTIONS"/>
      <sheetName val="CRITERIA"/>
      <sheetName val="NZ GL"/>
      <sheetName val="NZ CHANNEL"/>
      <sheetName val="NZ MONTH END"/>
      <sheetName val="NZ BUDGETS"/>
      <sheetName val="GP BRAND MONTH END"/>
      <sheetName val="GP BRAND YTD"/>
      <sheetName val="TOTAL COMPANY END"/>
      <sheetName val="AUS MONTH END"/>
      <sheetName val="INT MONTH END"/>
      <sheetName val="AUS BUDGETS"/>
      <sheetName val="WORKINGS"/>
      <sheetName val="AUS MAT COND"/>
      <sheetName val="NZ MAT COND"/>
      <sheetName val="AUS MAT DATA"/>
      <sheetName val="NZ MAT DATA"/>
      <sheetName val="AUS"/>
      <sheetName val="CONTRACT"/>
      <sheetName val="IN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B3" t="str">
            <v>Name</v>
          </cell>
          <cell r="D3">
            <v>38991</v>
          </cell>
          <cell r="E3">
            <v>39022</v>
          </cell>
          <cell r="F3">
            <v>39052</v>
          </cell>
          <cell r="G3">
            <v>39083</v>
          </cell>
          <cell r="H3">
            <v>39114</v>
          </cell>
          <cell r="I3">
            <v>39142</v>
          </cell>
          <cell r="J3">
            <v>39173</v>
          </cell>
          <cell r="K3">
            <v>39203</v>
          </cell>
          <cell r="L3">
            <v>39234</v>
          </cell>
          <cell r="M3">
            <v>39264</v>
          </cell>
          <cell r="N3">
            <v>39295</v>
          </cell>
          <cell r="O3">
            <v>39326</v>
          </cell>
          <cell r="Q3">
            <v>38991</v>
          </cell>
          <cell r="R3">
            <v>39022</v>
          </cell>
          <cell r="S3">
            <v>39052</v>
          </cell>
          <cell r="T3">
            <v>39083</v>
          </cell>
          <cell r="U3">
            <v>39114</v>
          </cell>
          <cell r="V3">
            <v>39142</v>
          </cell>
          <cell r="W3">
            <v>39173</v>
          </cell>
          <cell r="X3">
            <v>39203</v>
          </cell>
          <cell r="Y3">
            <v>39234</v>
          </cell>
          <cell r="Z3">
            <v>39264</v>
          </cell>
          <cell r="AA3">
            <v>39295</v>
          </cell>
          <cell r="AB3">
            <v>39326</v>
          </cell>
        </row>
        <row r="4">
          <cell r="B4" t="str">
            <v>Balance</v>
          </cell>
          <cell r="D4">
            <v>171080.3</v>
          </cell>
          <cell r="E4">
            <v>265284.02</v>
          </cell>
          <cell r="F4">
            <v>190424.05</v>
          </cell>
          <cell r="G4">
            <v>237946.46</v>
          </cell>
          <cell r="H4">
            <v>237678.7</v>
          </cell>
          <cell r="I4">
            <v>237678.7</v>
          </cell>
          <cell r="J4">
            <v>237678.7</v>
          </cell>
          <cell r="K4">
            <v>229628.7</v>
          </cell>
          <cell r="L4">
            <v>229628.7</v>
          </cell>
          <cell r="M4">
            <v>229628.7</v>
          </cell>
          <cell r="N4">
            <v>229628.7</v>
          </cell>
          <cell r="O4">
            <v>229628.7</v>
          </cell>
          <cell r="Q4">
            <v>171080.29738887108</v>
          </cell>
          <cell r="R4">
            <v>342160.59477774217</v>
          </cell>
          <cell r="S4">
            <v>513240.89216661325</v>
          </cell>
          <cell r="T4">
            <v>684321.18955548434</v>
          </cell>
          <cell r="U4">
            <v>855401.48694435542</v>
          </cell>
          <cell r="V4">
            <v>1026481.7843332265</v>
          </cell>
          <cell r="W4">
            <v>1197562.0817220975</v>
          </cell>
          <cell r="X4">
            <v>1368642.3791109687</v>
          </cell>
          <cell r="Y4">
            <v>1539722.6764998399</v>
          </cell>
          <cell r="Z4">
            <v>1710802.9738887111</v>
          </cell>
          <cell r="AA4">
            <v>1881883.2712775823</v>
          </cell>
          <cell r="AB4">
            <v>2052963.5686664535</v>
          </cell>
        </row>
        <row r="5">
          <cell r="B5" t="str">
            <v>Bio Nature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</row>
        <row r="6">
          <cell r="B6" t="str">
            <v>Contract</v>
          </cell>
        </row>
        <row r="7">
          <cell r="B7" t="str">
            <v>Sam's Choice</v>
          </cell>
          <cell r="E7">
            <v>12963</v>
          </cell>
          <cell r="F7">
            <v>3290</v>
          </cell>
          <cell r="G7">
            <v>3290</v>
          </cell>
          <cell r="H7">
            <v>3307</v>
          </cell>
          <cell r="I7">
            <v>3352.5</v>
          </cell>
          <cell r="J7">
            <v>3352.5</v>
          </cell>
          <cell r="K7">
            <v>18625</v>
          </cell>
          <cell r="L7">
            <v>6705</v>
          </cell>
          <cell r="M7">
            <v>6705</v>
          </cell>
          <cell r="N7">
            <v>6705</v>
          </cell>
          <cell r="O7">
            <v>6705</v>
          </cell>
        </row>
        <row r="8">
          <cell r="B8" t="str">
            <v>Healthy Life</v>
          </cell>
        </row>
        <row r="9">
          <cell r="B9" t="str">
            <v>Herbs of Gold</v>
          </cell>
        </row>
        <row r="10">
          <cell r="B10" t="str">
            <v>Kordel</v>
          </cell>
          <cell r="D10">
            <v>321030.90000000002</v>
          </cell>
          <cell r="E10">
            <v>347889.85</v>
          </cell>
          <cell r="F10">
            <v>312043.90000000002</v>
          </cell>
          <cell r="G10">
            <v>283447.92</v>
          </cell>
          <cell r="H10">
            <v>378286.11</v>
          </cell>
          <cell r="I10">
            <v>391386.75</v>
          </cell>
          <cell r="J10">
            <v>350833.57</v>
          </cell>
          <cell r="K10">
            <v>363456.13</v>
          </cell>
          <cell r="L10">
            <v>339776.24</v>
          </cell>
          <cell r="M10">
            <v>299834.90000000002</v>
          </cell>
          <cell r="N10">
            <v>296955.28000000003</v>
          </cell>
          <cell r="O10">
            <v>296937.28000000003</v>
          </cell>
          <cell r="Q10">
            <v>321030.89604963775</v>
          </cell>
          <cell r="R10">
            <v>642061.79209927551</v>
          </cell>
          <cell r="S10">
            <v>963092.68814891321</v>
          </cell>
          <cell r="T10">
            <v>1284123.584198551</v>
          </cell>
          <cell r="U10">
            <v>1605154.4802481888</v>
          </cell>
          <cell r="V10">
            <v>1926185.3762978266</v>
          </cell>
          <cell r="W10">
            <v>2247216.2723474642</v>
          </cell>
          <cell r="X10">
            <v>2568247.168397102</v>
          </cell>
          <cell r="Y10">
            <v>2889278.0644467399</v>
          </cell>
          <cell r="Z10">
            <v>3210308.9604963777</v>
          </cell>
          <cell r="AA10">
            <v>3531339.8565460155</v>
          </cell>
          <cell r="AB10">
            <v>3852370.7525956533</v>
          </cell>
        </row>
        <row r="11">
          <cell r="B11" t="str">
            <v>Medi Bee</v>
          </cell>
        </row>
        <row r="12">
          <cell r="B12" t="str">
            <v>Natural Factor</v>
          </cell>
          <cell r="D12">
            <v>13000</v>
          </cell>
          <cell r="E12">
            <v>13000</v>
          </cell>
          <cell r="F12">
            <v>13000</v>
          </cell>
          <cell r="G12">
            <v>13000</v>
          </cell>
          <cell r="H12">
            <v>13000</v>
          </cell>
          <cell r="I12">
            <v>17000</v>
          </cell>
          <cell r="J12">
            <v>20000</v>
          </cell>
          <cell r="K12">
            <v>25000</v>
          </cell>
          <cell r="L12">
            <v>25000</v>
          </cell>
          <cell r="M12">
            <v>25000</v>
          </cell>
          <cell r="N12">
            <v>17500</v>
          </cell>
          <cell r="O12">
            <v>17500</v>
          </cell>
          <cell r="Q12">
            <v>13000</v>
          </cell>
          <cell r="R12">
            <v>26000</v>
          </cell>
          <cell r="S12">
            <v>39000</v>
          </cell>
          <cell r="T12">
            <v>52000</v>
          </cell>
          <cell r="U12">
            <v>65000</v>
          </cell>
          <cell r="V12">
            <v>78000</v>
          </cell>
          <cell r="W12">
            <v>91000</v>
          </cell>
          <cell r="X12">
            <v>104000</v>
          </cell>
          <cell r="Y12">
            <v>117000</v>
          </cell>
          <cell r="Z12">
            <v>130000</v>
          </cell>
          <cell r="AA12">
            <v>143000</v>
          </cell>
          <cell r="AB12">
            <v>156000</v>
          </cell>
        </row>
        <row r="13">
          <cell r="B13" t="str">
            <v>Nutra Fibre</v>
          </cell>
          <cell r="D13">
            <v>10840</v>
          </cell>
          <cell r="E13">
            <v>10940</v>
          </cell>
          <cell r="F13">
            <v>6640</v>
          </cell>
          <cell r="Q13">
            <v>10840</v>
          </cell>
          <cell r="R13">
            <v>21680</v>
          </cell>
          <cell r="S13">
            <v>32520</v>
          </cell>
          <cell r="T13">
            <v>43360</v>
          </cell>
          <cell r="U13">
            <v>54200</v>
          </cell>
          <cell r="V13">
            <v>65040</v>
          </cell>
          <cell r="W13">
            <v>75880</v>
          </cell>
          <cell r="X13">
            <v>86720</v>
          </cell>
          <cell r="Y13">
            <v>97560</v>
          </cell>
          <cell r="Z13">
            <v>108400</v>
          </cell>
          <cell r="AA13">
            <v>119240</v>
          </cell>
          <cell r="AB13">
            <v>130080</v>
          </cell>
        </row>
        <row r="14">
          <cell r="B14" t="str">
            <v>NutraLife</v>
          </cell>
        </row>
        <row r="15">
          <cell r="B15" t="str">
            <v>NutraLife Supplements</v>
          </cell>
          <cell r="D15">
            <v>474316.74</v>
          </cell>
          <cell r="E15">
            <v>548881.51</v>
          </cell>
          <cell r="F15">
            <v>507112.81</v>
          </cell>
          <cell r="G15">
            <v>470863.19</v>
          </cell>
          <cell r="H15">
            <v>540017.56999999995</v>
          </cell>
          <cell r="I15">
            <v>539665.19999999995</v>
          </cell>
          <cell r="J15">
            <v>576900.93999999994</v>
          </cell>
          <cell r="K15">
            <v>767290.57</v>
          </cell>
          <cell r="L15">
            <v>631332.81000000006</v>
          </cell>
          <cell r="M15">
            <v>541007.21</v>
          </cell>
          <cell r="N15">
            <v>541007.21</v>
          </cell>
          <cell r="O15">
            <v>541007.21</v>
          </cell>
          <cell r="Q15">
            <v>474316.73960000003</v>
          </cell>
          <cell r="R15">
            <v>948633.47920000006</v>
          </cell>
          <cell r="S15">
            <v>1422950.2188000001</v>
          </cell>
          <cell r="T15">
            <v>1897266.9584000001</v>
          </cell>
          <cell r="U15">
            <v>2371583.6980000003</v>
          </cell>
          <cell r="V15">
            <v>2845900.4376000003</v>
          </cell>
          <cell r="W15">
            <v>3320217.1772000003</v>
          </cell>
          <cell r="X15">
            <v>3794533.9168000002</v>
          </cell>
          <cell r="Y15">
            <v>4268850.6564000007</v>
          </cell>
          <cell r="Z15">
            <v>4743167.3960000006</v>
          </cell>
          <cell r="AA15">
            <v>5217484.1356000006</v>
          </cell>
          <cell r="AB15">
            <v>5691800.8752000006</v>
          </cell>
        </row>
        <row r="16">
          <cell r="B16" t="str">
            <v>NutraLife Slimming</v>
          </cell>
          <cell r="D16">
            <v>102581.46</v>
          </cell>
          <cell r="E16">
            <v>63969.79</v>
          </cell>
          <cell r="F16">
            <v>42097.38</v>
          </cell>
          <cell r="G16">
            <v>39293.75</v>
          </cell>
          <cell r="H16">
            <v>54271.58</v>
          </cell>
          <cell r="I16">
            <v>40463.82</v>
          </cell>
          <cell r="J16">
            <v>29061.85</v>
          </cell>
          <cell r="K16">
            <v>35277.269999999997</v>
          </cell>
          <cell r="L16">
            <v>34388.639999999999</v>
          </cell>
          <cell r="M16">
            <v>32764.48</v>
          </cell>
          <cell r="N16">
            <v>33360.559999999998</v>
          </cell>
          <cell r="O16">
            <v>35393.72</v>
          </cell>
          <cell r="Q16">
            <v>102581.45860000001</v>
          </cell>
          <cell r="R16">
            <v>205162.91720000003</v>
          </cell>
          <cell r="S16">
            <v>307744.37580000004</v>
          </cell>
          <cell r="T16">
            <v>410325.83440000005</v>
          </cell>
          <cell r="U16">
            <v>512907.29300000006</v>
          </cell>
          <cell r="V16">
            <v>615488.75160000008</v>
          </cell>
          <cell r="W16">
            <v>718070.21020000009</v>
          </cell>
          <cell r="X16">
            <v>820651.6688000001</v>
          </cell>
          <cell r="Y16">
            <v>923233.12740000011</v>
          </cell>
          <cell r="Z16">
            <v>1025814.5860000001</v>
          </cell>
          <cell r="AA16">
            <v>1128396.0446000001</v>
          </cell>
          <cell r="AB16">
            <v>1230977.5032000002</v>
          </cell>
        </row>
        <row r="17">
          <cell r="B17" t="str">
            <v>NutraLife Sports</v>
          </cell>
          <cell r="D17">
            <v>30443.75</v>
          </cell>
          <cell r="E17">
            <v>30443.75</v>
          </cell>
          <cell r="F17">
            <v>30443.75</v>
          </cell>
          <cell r="G17">
            <v>30443.75</v>
          </cell>
          <cell r="H17">
            <v>30443.75</v>
          </cell>
          <cell r="I17">
            <v>30443.75</v>
          </cell>
          <cell r="J17">
            <v>30443.75</v>
          </cell>
          <cell r="K17">
            <v>30443.75</v>
          </cell>
          <cell r="L17">
            <v>30443.75</v>
          </cell>
          <cell r="M17">
            <v>30443.75</v>
          </cell>
          <cell r="N17">
            <v>30443.75</v>
          </cell>
          <cell r="O17">
            <v>30443.75</v>
          </cell>
          <cell r="Q17">
            <v>30443.75</v>
          </cell>
          <cell r="R17">
            <v>60887.5</v>
          </cell>
          <cell r="S17">
            <v>91331.25</v>
          </cell>
          <cell r="T17">
            <v>121775</v>
          </cell>
          <cell r="U17">
            <v>152218.75</v>
          </cell>
          <cell r="V17">
            <v>182662.5</v>
          </cell>
          <cell r="W17">
            <v>213106.25</v>
          </cell>
          <cell r="X17">
            <v>243550</v>
          </cell>
          <cell r="Y17">
            <v>273993.75</v>
          </cell>
          <cell r="Z17">
            <v>304437.5</v>
          </cell>
          <cell r="AA17">
            <v>334881.25</v>
          </cell>
          <cell r="AB17">
            <v>365325</v>
          </cell>
        </row>
        <row r="18">
          <cell r="B18" t="str">
            <v>NutraLife Silver Fern</v>
          </cell>
          <cell r="G18">
            <v>1065.25</v>
          </cell>
          <cell r="H18">
            <v>490.26</v>
          </cell>
          <cell r="I18">
            <v>111.22</v>
          </cell>
          <cell r="J18">
            <v>309.54000000000002</v>
          </cell>
          <cell r="K18">
            <v>141.85</v>
          </cell>
          <cell r="L18">
            <v>101.97</v>
          </cell>
          <cell r="M18">
            <v>246.68</v>
          </cell>
          <cell r="N18">
            <v>246.68</v>
          </cell>
          <cell r="O18">
            <v>246.68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B19" t="str">
            <v>NutraLife Enzogenol</v>
          </cell>
          <cell r="D19">
            <v>20124.25</v>
          </cell>
          <cell r="E19">
            <v>26942.68</v>
          </cell>
          <cell r="F19">
            <v>24665.96</v>
          </cell>
          <cell r="G19">
            <v>19137.689999999999</v>
          </cell>
          <cell r="H19">
            <v>17231.650000000001</v>
          </cell>
          <cell r="I19">
            <v>24844.79</v>
          </cell>
          <cell r="J19">
            <v>25485.98</v>
          </cell>
          <cell r="K19">
            <v>26028.77</v>
          </cell>
          <cell r="L19">
            <v>26180.01</v>
          </cell>
          <cell r="M19">
            <v>20444.080000000002</v>
          </cell>
          <cell r="N19">
            <v>20444.080000000002</v>
          </cell>
          <cell r="O19">
            <v>20444.080000000002</v>
          </cell>
          <cell r="Q19">
            <v>20124.251399999997</v>
          </cell>
          <cell r="R19">
            <v>40248.502799999995</v>
          </cell>
          <cell r="S19">
            <v>60372.754199999996</v>
          </cell>
          <cell r="T19">
            <v>80497.005599999989</v>
          </cell>
          <cell r="U19">
            <v>100621.25699999998</v>
          </cell>
          <cell r="V19">
            <v>120745.50839999998</v>
          </cell>
          <cell r="W19">
            <v>140869.75979999997</v>
          </cell>
          <cell r="X19">
            <v>160994.01119999998</v>
          </cell>
          <cell r="Y19">
            <v>181118.26259999999</v>
          </cell>
          <cell r="Z19">
            <v>201242.514</v>
          </cell>
          <cell r="AA19">
            <v>221366.7654</v>
          </cell>
          <cell r="AB19">
            <v>241491.01680000001</v>
          </cell>
        </row>
        <row r="21">
          <cell r="B21" t="str">
            <v>Professionals</v>
          </cell>
        </row>
        <row r="22">
          <cell r="B22" t="str">
            <v>Promotional Goods</v>
          </cell>
          <cell r="D22">
            <v>326.31</v>
          </cell>
          <cell r="E22">
            <v>372.16</v>
          </cell>
          <cell r="F22">
            <v>321.93</v>
          </cell>
          <cell r="G22">
            <v>670.67</v>
          </cell>
          <cell r="H22">
            <v>321.88</v>
          </cell>
          <cell r="I22">
            <v>640.65</v>
          </cell>
          <cell r="J22">
            <v>431.36</v>
          </cell>
          <cell r="K22">
            <v>10240.91</v>
          </cell>
          <cell r="L22">
            <v>292.06</v>
          </cell>
          <cell r="M22">
            <v>1513.1</v>
          </cell>
          <cell r="N22">
            <v>1513.1</v>
          </cell>
          <cell r="O22">
            <v>1513.1</v>
          </cell>
          <cell r="Q22">
            <v>326.31</v>
          </cell>
          <cell r="R22">
            <v>652.62</v>
          </cell>
          <cell r="S22">
            <v>978.93</v>
          </cell>
          <cell r="T22">
            <v>1305.24</v>
          </cell>
          <cell r="U22">
            <v>1631.55</v>
          </cell>
          <cell r="V22">
            <v>1957.86</v>
          </cell>
          <cell r="W22">
            <v>2284.17</v>
          </cell>
          <cell r="X22">
            <v>2610.48</v>
          </cell>
          <cell r="Y22">
            <v>2936.79</v>
          </cell>
          <cell r="Z22">
            <v>3263.1</v>
          </cell>
          <cell r="AA22">
            <v>3589.41</v>
          </cell>
          <cell r="AB22">
            <v>3915.72</v>
          </cell>
        </row>
        <row r="23">
          <cell r="B23" t="str">
            <v>Trilogy</v>
          </cell>
          <cell r="D23">
            <v>202096</v>
          </cell>
          <cell r="E23">
            <v>235056</v>
          </cell>
          <cell r="F23">
            <v>224391</v>
          </cell>
          <cell r="G23">
            <v>163905</v>
          </cell>
          <cell r="H23">
            <v>187000</v>
          </cell>
          <cell r="I23">
            <v>194000</v>
          </cell>
          <cell r="J23">
            <v>194000</v>
          </cell>
          <cell r="K23">
            <v>195000</v>
          </cell>
          <cell r="L23">
            <v>205000</v>
          </cell>
          <cell r="M23">
            <v>205000</v>
          </cell>
          <cell r="N23">
            <v>205000</v>
          </cell>
          <cell r="O23">
            <v>205000</v>
          </cell>
          <cell r="Q23">
            <v>202096</v>
          </cell>
          <cell r="R23">
            <v>404192</v>
          </cell>
          <cell r="S23">
            <v>606288</v>
          </cell>
          <cell r="T23">
            <v>808384</v>
          </cell>
          <cell r="U23">
            <v>1010480</v>
          </cell>
          <cell r="V23">
            <v>1212576</v>
          </cell>
          <cell r="W23">
            <v>1414672</v>
          </cell>
          <cell r="X23">
            <v>1616768</v>
          </cell>
          <cell r="Y23">
            <v>1818864</v>
          </cell>
          <cell r="Z23">
            <v>2020960</v>
          </cell>
          <cell r="AA23">
            <v>2223056</v>
          </cell>
          <cell r="AB23">
            <v>2425152</v>
          </cell>
        </row>
        <row r="24">
          <cell r="B24" t="str">
            <v>Wagner</v>
          </cell>
        </row>
        <row r="25">
          <cell r="B25" t="str">
            <v>Kyolic</v>
          </cell>
          <cell r="D25">
            <v>58492</v>
          </cell>
          <cell r="E25">
            <v>69013.23</v>
          </cell>
          <cell r="F25">
            <v>59987.68</v>
          </cell>
          <cell r="G25">
            <v>59372.66</v>
          </cell>
          <cell r="H25">
            <v>58936.2</v>
          </cell>
          <cell r="I25">
            <v>97450.89</v>
          </cell>
          <cell r="J25">
            <v>89696.76</v>
          </cell>
          <cell r="K25">
            <v>85966.25</v>
          </cell>
          <cell r="L25">
            <v>67432.47</v>
          </cell>
          <cell r="M25">
            <v>73809.86</v>
          </cell>
          <cell r="N25">
            <v>70809.86</v>
          </cell>
          <cell r="O25">
            <v>62259.86</v>
          </cell>
          <cell r="Q25">
            <v>58492.001699999993</v>
          </cell>
          <cell r="R25">
            <v>116984.00339999999</v>
          </cell>
          <cell r="S25">
            <v>175476.00509999998</v>
          </cell>
          <cell r="T25">
            <v>233968.00679999997</v>
          </cell>
          <cell r="U25">
            <v>292460.0085</v>
          </cell>
          <cell r="V25">
            <v>350952.01020000002</v>
          </cell>
          <cell r="W25">
            <v>409444.01190000004</v>
          </cell>
          <cell r="X25">
            <v>467936.01360000006</v>
          </cell>
          <cell r="Y25">
            <v>526428.01530000009</v>
          </cell>
          <cell r="Z25">
            <v>584920.01700000011</v>
          </cell>
          <cell r="AA25">
            <v>643412.01870000013</v>
          </cell>
          <cell r="AB25">
            <v>701904.02040000015</v>
          </cell>
        </row>
        <row r="26">
          <cell r="B26" t="str">
            <v>Ester C</v>
          </cell>
          <cell r="D26">
            <v>53290.93</v>
          </cell>
          <cell r="E26">
            <v>67061.61</v>
          </cell>
          <cell r="F26">
            <v>51474.32</v>
          </cell>
          <cell r="G26">
            <v>38770.639999999999</v>
          </cell>
          <cell r="H26">
            <v>50649.4</v>
          </cell>
          <cell r="I26">
            <v>118965.26</v>
          </cell>
          <cell r="J26">
            <v>119294.42</v>
          </cell>
          <cell r="K26">
            <v>113478.45</v>
          </cell>
          <cell r="L26">
            <v>89147.57</v>
          </cell>
          <cell r="M26">
            <v>97809.01</v>
          </cell>
          <cell r="N26">
            <v>88809.01</v>
          </cell>
          <cell r="O26">
            <v>88809.01</v>
          </cell>
          <cell r="Q26">
            <v>53290.932050000003</v>
          </cell>
          <cell r="R26">
            <v>106581.86410000001</v>
          </cell>
          <cell r="S26">
            <v>159872.79615000001</v>
          </cell>
          <cell r="T26">
            <v>213163.72820000001</v>
          </cell>
          <cell r="U26">
            <v>266454.66025000002</v>
          </cell>
          <cell r="V26">
            <v>319745.59230000002</v>
          </cell>
          <cell r="W26">
            <v>373036.52435000002</v>
          </cell>
          <cell r="X26">
            <v>426327.45640000002</v>
          </cell>
          <cell r="Y26">
            <v>479618.38845000003</v>
          </cell>
          <cell r="Z26">
            <v>532909.32050000003</v>
          </cell>
          <cell r="AA26">
            <v>586200.25255000009</v>
          </cell>
          <cell r="AB26">
            <v>639491.18460000004</v>
          </cell>
        </row>
        <row r="27">
          <cell r="B27" t="str">
            <v>Wagner- others</v>
          </cell>
          <cell r="D27">
            <v>20319.490000000002</v>
          </cell>
          <cell r="E27">
            <v>23285.02</v>
          </cell>
          <cell r="F27">
            <v>21999.13</v>
          </cell>
          <cell r="G27">
            <v>21556.3</v>
          </cell>
          <cell r="H27">
            <v>15540.31</v>
          </cell>
          <cell r="I27">
            <v>13839.91</v>
          </cell>
          <cell r="J27">
            <v>19204.75</v>
          </cell>
          <cell r="K27">
            <v>22303.759999999998</v>
          </cell>
          <cell r="L27">
            <v>19201.23</v>
          </cell>
          <cell r="M27">
            <v>20802.59</v>
          </cell>
          <cell r="N27">
            <v>20802.59</v>
          </cell>
          <cell r="O27">
            <v>20802.59</v>
          </cell>
          <cell r="Q27">
            <v>20319.490000000002</v>
          </cell>
          <cell r="R27">
            <v>40638.980000000003</v>
          </cell>
          <cell r="S27">
            <v>60958.47</v>
          </cell>
          <cell r="T27">
            <v>81277.960000000006</v>
          </cell>
          <cell r="U27">
            <v>101597.45</v>
          </cell>
          <cell r="V27">
            <v>121916.94</v>
          </cell>
          <cell r="W27">
            <v>142236.43</v>
          </cell>
          <cell r="X27">
            <v>162555.92000000001</v>
          </cell>
          <cell r="Y27">
            <v>182875.41</v>
          </cell>
          <cell r="Z27">
            <v>203194.9</v>
          </cell>
          <cell r="AA27">
            <v>223514.39</v>
          </cell>
          <cell r="AB27">
            <v>243833.88</v>
          </cell>
        </row>
        <row r="29">
          <cell r="B29" t="str">
            <v>Weider</v>
          </cell>
        </row>
        <row r="30">
          <cell r="B30" t="str">
            <v>Olympian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B31" t="str">
            <v>Victory</v>
          </cell>
        </row>
        <row r="33">
          <cell r="B33" t="str">
            <v>MISC</v>
          </cell>
        </row>
        <row r="37">
          <cell r="B37" t="str">
            <v>Name</v>
          </cell>
          <cell r="D37">
            <v>38991</v>
          </cell>
          <cell r="E37">
            <v>39022</v>
          </cell>
          <cell r="F37">
            <v>39052</v>
          </cell>
          <cell r="G37">
            <v>39083</v>
          </cell>
          <cell r="H37">
            <v>39114</v>
          </cell>
          <cell r="I37">
            <v>39142</v>
          </cell>
          <cell r="J37">
            <v>39173</v>
          </cell>
          <cell r="K37">
            <v>39203</v>
          </cell>
          <cell r="L37">
            <v>39234</v>
          </cell>
          <cell r="M37">
            <v>39264</v>
          </cell>
          <cell r="N37">
            <v>39295</v>
          </cell>
          <cell r="O37">
            <v>39326</v>
          </cell>
          <cell r="Q37">
            <v>38626</v>
          </cell>
          <cell r="R37">
            <v>38657</v>
          </cell>
          <cell r="S37">
            <v>38687</v>
          </cell>
          <cell r="T37">
            <v>38718</v>
          </cell>
          <cell r="U37">
            <v>38749</v>
          </cell>
          <cell r="V37">
            <v>38777</v>
          </cell>
          <cell r="W37">
            <v>38808</v>
          </cell>
          <cell r="X37">
            <v>38838</v>
          </cell>
          <cell r="Y37">
            <v>38869</v>
          </cell>
          <cell r="Z37">
            <v>38899</v>
          </cell>
          <cell r="AA37">
            <v>38930</v>
          </cell>
          <cell r="AB37">
            <v>38961</v>
          </cell>
        </row>
        <row r="38">
          <cell r="B38" t="str">
            <v>MELANIE HAMLIN</v>
          </cell>
          <cell r="D38">
            <v>246528.75942725802</v>
          </cell>
          <cell r="E38">
            <v>287992.09158346849</v>
          </cell>
          <cell r="F38">
            <v>248978.79111075131</v>
          </cell>
          <cell r="G38">
            <v>229931.30603258125</v>
          </cell>
          <cell r="H38">
            <v>252871.99547735634</v>
          </cell>
          <cell r="I38">
            <v>285771.77369196631</v>
          </cell>
          <cell r="J38">
            <v>282613.50617153902</v>
          </cell>
          <cell r="K38">
            <v>320880.54990884761</v>
          </cell>
          <cell r="L38">
            <v>284633.95536199742</v>
          </cell>
          <cell r="M38">
            <v>264280.57267625304</v>
          </cell>
          <cell r="N38">
            <v>259996.39362639873</v>
          </cell>
          <cell r="O38">
            <v>256440.18626811294</v>
          </cell>
          <cell r="Q38">
            <v>246528.75942725802</v>
          </cell>
          <cell r="R38">
            <v>534520.85101072653</v>
          </cell>
          <cell r="S38">
            <v>783499.64212147787</v>
          </cell>
          <cell r="T38">
            <v>1013430.9481540591</v>
          </cell>
          <cell r="U38">
            <v>1266302.9436314155</v>
          </cell>
          <cell r="V38">
            <v>1552074.7173233819</v>
          </cell>
          <cell r="W38">
            <v>1834688.2234949209</v>
          </cell>
          <cell r="X38">
            <v>2155568.7734037684</v>
          </cell>
          <cell r="Y38">
            <v>2440202.7287657657</v>
          </cell>
          <cell r="Z38">
            <v>2704483.3014420187</v>
          </cell>
          <cell r="AA38">
            <v>2964479.6950684176</v>
          </cell>
          <cell r="AB38">
            <v>3220919.8813365307</v>
          </cell>
        </row>
        <row r="39">
          <cell r="B39" t="str">
            <v>IVY PURKISS</v>
          </cell>
          <cell r="D39">
            <v>208685.42830253745</v>
          </cell>
          <cell r="E39">
            <v>242172.48894429434</v>
          </cell>
          <cell r="F39">
            <v>210090.33628898274</v>
          </cell>
          <cell r="G39">
            <v>195246.17656686669</v>
          </cell>
          <cell r="H39">
            <v>224109.02684853677</v>
          </cell>
          <cell r="I39">
            <v>241429.89567636474</v>
          </cell>
          <cell r="J39">
            <v>239573.20965338047</v>
          </cell>
          <cell r="K39">
            <v>271510.8564445519</v>
          </cell>
          <cell r="L39">
            <v>240693.81896517178</v>
          </cell>
          <cell r="M39">
            <v>223803.32233069185</v>
          </cell>
          <cell r="N39">
            <v>220727.48582276626</v>
          </cell>
          <cell r="O39">
            <v>219804.76691750027</v>
          </cell>
          <cell r="Q39">
            <v>208685.42830253745</v>
          </cell>
          <cell r="R39">
            <v>450857.91724683181</v>
          </cell>
          <cell r="S39">
            <v>660948.25353581458</v>
          </cell>
          <cell r="T39">
            <v>856194.43010268128</v>
          </cell>
          <cell r="U39">
            <v>1080303.456951218</v>
          </cell>
          <cell r="V39">
            <v>1321733.3526275826</v>
          </cell>
          <cell r="W39">
            <v>1561306.5622809632</v>
          </cell>
          <cell r="X39">
            <v>1832817.418725515</v>
          </cell>
          <cell r="Y39">
            <v>2073511.2376906867</v>
          </cell>
          <cell r="Z39">
            <v>2297314.5600213786</v>
          </cell>
          <cell r="AA39">
            <v>2518042.0458441447</v>
          </cell>
          <cell r="AB39">
            <v>2737846.8127616448</v>
          </cell>
        </row>
        <row r="40">
          <cell r="B40" t="str">
            <v>PAUL HOSKINGS</v>
          </cell>
          <cell r="D40">
            <v>177353.05521462107</v>
          </cell>
          <cell r="E40">
            <v>205812.31355039179</v>
          </cell>
          <cell r="F40">
            <v>178547.02800763404</v>
          </cell>
          <cell r="G40">
            <v>165931.59481603405</v>
          </cell>
          <cell r="H40">
            <v>190460.92933303409</v>
          </cell>
          <cell r="I40">
            <v>205181.21445583407</v>
          </cell>
          <cell r="J40">
            <v>203603.29432298624</v>
          </cell>
          <cell r="K40">
            <v>230745.77034947753</v>
          </cell>
          <cell r="L40">
            <v>204555.65351147746</v>
          </cell>
          <cell r="M40">
            <v>190201.12379378913</v>
          </cell>
          <cell r="N40">
            <v>187587.09843294582</v>
          </cell>
          <cell r="O40">
            <v>186802.91806019851</v>
          </cell>
          <cell r="Q40">
            <v>177353.05521462107</v>
          </cell>
          <cell r="R40">
            <v>383165.36876501283</v>
          </cell>
          <cell r="S40">
            <v>561712.39677264681</v>
          </cell>
          <cell r="T40">
            <v>727643.99158868089</v>
          </cell>
          <cell r="U40">
            <v>918104.92092171498</v>
          </cell>
          <cell r="V40">
            <v>1123286.1353775491</v>
          </cell>
          <cell r="W40">
            <v>1326889.4297005353</v>
          </cell>
          <cell r="X40">
            <v>1557635.2000500127</v>
          </cell>
          <cell r="Y40">
            <v>1762190.8535614901</v>
          </cell>
          <cell r="Z40">
            <v>1952391.9773552793</v>
          </cell>
          <cell r="AA40">
            <v>2139979.075788225</v>
          </cell>
          <cell r="AB40">
            <v>2326781.9938484235</v>
          </cell>
        </row>
        <row r="41">
          <cell r="B41" t="str">
            <v>CHRISSY HANSEN</v>
          </cell>
          <cell r="D41">
            <v>144099.35736187961</v>
          </cell>
          <cell r="E41">
            <v>167222.50475969334</v>
          </cell>
          <cell r="F41">
            <v>145069.46025620267</v>
          </cell>
          <cell r="G41">
            <v>134819.42078802767</v>
          </cell>
          <cell r="H41">
            <v>154749.50508309022</v>
          </cell>
          <cell r="I41">
            <v>166709.7367453652</v>
          </cell>
          <cell r="J41">
            <v>165427.67663742634</v>
          </cell>
          <cell r="K41">
            <v>187480.93840895052</v>
          </cell>
          <cell r="L41">
            <v>166201.46847807546</v>
          </cell>
          <cell r="M41">
            <v>154538.41308245368</v>
          </cell>
          <cell r="N41">
            <v>152414.51747676849</v>
          </cell>
          <cell r="O41">
            <v>151777.37092391131</v>
          </cell>
          <cell r="Q41">
            <v>144099.35736187961</v>
          </cell>
          <cell r="R41">
            <v>311321.86212157295</v>
          </cell>
          <cell r="S41">
            <v>456391.32237777562</v>
          </cell>
          <cell r="T41">
            <v>591210.74316580326</v>
          </cell>
          <cell r="U41">
            <v>745960.24824889353</v>
          </cell>
          <cell r="V41">
            <v>912669.98499425873</v>
          </cell>
          <cell r="W41">
            <v>1078097.661631685</v>
          </cell>
          <cell r="X41">
            <v>1265578.6000406356</v>
          </cell>
          <cell r="Y41">
            <v>1431780.068518711</v>
          </cell>
          <cell r="Z41">
            <v>1586318.4816011647</v>
          </cell>
          <cell r="AA41">
            <v>1738732.9990779331</v>
          </cell>
          <cell r="AB41">
            <v>1890510.3700018444</v>
          </cell>
        </row>
        <row r="42">
          <cell r="B42" t="str">
            <v>BONITA EDWARDS</v>
          </cell>
          <cell r="D42">
            <v>184742.76584856361</v>
          </cell>
          <cell r="E42">
            <v>214387.82661499144</v>
          </cell>
          <cell r="F42">
            <v>185986.48750795214</v>
          </cell>
          <cell r="G42">
            <v>172845.41126670214</v>
          </cell>
          <cell r="H42">
            <v>198396.80138857718</v>
          </cell>
          <cell r="I42">
            <v>213730.43172482715</v>
          </cell>
          <cell r="J42">
            <v>212086.76491977734</v>
          </cell>
          <cell r="K42">
            <v>240360.17744737244</v>
          </cell>
          <cell r="L42">
            <v>213078.80574112237</v>
          </cell>
          <cell r="M42">
            <v>198126.17061853036</v>
          </cell>
          <cell r="N42">
            <v>195403.22753431858</v>
          </cell>
          <cell r="O42">
            <v>194586.37297937347</v>
          </cell>
          <cell r="Q42">
            <v>184742.76584856361</v>
          </cell>
          <cell r="R42">
            <v>399130.59246355505</v>
          </cell>
          <cell r="S42">
            <v>585117.07997150719</v>
          </cell>
          <cell r="T42">
            <v>757962.4912382093</v>
          </cell>
          <cell r="U42">
            <v>956359.29262678651</v>
          </cell>
          <cell r="V42">
            <v>1170089.7243516138</v>
          </cell>
          <cell r="W42">
            <v>1382176.4892713912</v>
          </cell>
          <cell r="X42">
            <v>1622536.6667187635</v>
          </cell>
          <cell r="Y42">
            <v>1835615.472459886</v>
          </cell>
          <cell r="Z42">
            <v>2033741.6430784164</v>
          </cell>
          <cell r="AA42">
            <v>2229144.8706127349</v>
          </cell>
          <cell r="AB42">
            <v>2423731.2435921086</v>
          </cell>
        </row>
        <row r="43">
          <cell r="B43" t="str">
            <v>PHILLIPA CHISNALL</v>
          </cell>
          <cell r="D43">
            <v>199965.56975448524</v>
          </cell>
          <cell r="E43">
            <v>232053.38352806674</v>
          </cell>
          <cell r="F43">
            <v>201311.77407860741</v>
          </cell>
          <cell r="G43">
            <v>187087.87315507841</v>
          </cell>
          <cell r="H43">
            <v>214744.69782299595</v>
          </cell>
          <cell r="I43">
            <v>231341.81929895291</v>
          </cell>
          <cell r="J43">
            <v>229562.71434916701</v>
          </cell>
          <cell r="K43">
            <v>260165.85606903594</v>
          </cell>
          <cell r="L43">
            <v>230636.49933419086</v>
          </cell>
          <cell r="M43">
            <v>214451.76707749726</v>
          </cell>
          <cell r="N43">
            <v>211504.45348314644</v>
          </cell>
          <cell r="O43">
            <v>210620.29011287386</v>
          </cell>
          <cell r="Q43">
            <v>199965.56975448524</v>
          </cell>
          <cell r="R43">
            <v>432018.95328255196</v>
          </cell>
          <cell r="S43">
            <v>633330.7273611594</v>
          </cell>
          <cell r="T43">
            <v>820418.60051623778</v>
          </cell>
          <cell r="U43">
            <v>1035163.2983392337</v>
          </cell>
          <cell r="V43">
            <v>1266505.1176381866</v>
          </cell>
          <cell r="W43">
            <v>1496067.8319873535</v>
          </cell>
          <cell r="X43">
            <v>1756233.6880563893</v>
          </cell>
          <cell r="Y43">
            <v>1986870.1873905803</v>
          </cell>
          <cell r="Z43">
            <v>2201321.9544680775</v>
          </cell>
          <cell r="AA43">
            <v>2412826.4079512241</v>
          </cell>
          <cell r="AB43">
            <v>2623446.6980640981</v>
          </cell>
        </row>
        <row r="44">
          <cell r="B44" t="str">
            <v>JO LAMONT</v>
          </cell>
          <cell r="D44">
            <v>82912.553312835342</v>
          </cell>
          <cell r="E44">
            <v>96217.256584808158</v>
          </cell>
          <cell r="F44">
            <v>83470.735593568912</v>
          </cell>
          <cell r="G44">
            <v>77573.02057649591</v>
          </cell>
          <cell r="H44">
            <v>89040.484463193439</v>
          </cell>
          <cell r="I44">
            <v>95922.217758102415</v>
          </cell>
          <cell r="J44">
            <v>95184.540095996068</v>
          </cell>
          <cell r="K44">
            <v>107873.64763838075</v>
          </cell>
          <cell r="L44">
            <v>95629.768016615708</v>
          </cell>
          <cell r="M44">
            <v>88919.025373596422</v>
          </cell>
          <cell r="N44">
            <v>87696.968517402172</v>
          </cell>
          <cell r="O44">
            <v>87330.364193142814</v>
          </cell>
          <cell r="Q44">
            <v>82912.553312835342</v>
          </cell>
          <cell r="R44">
            <v>179129.80989764351</v>
          </cell>
          <cell r="S44">
            <v>262600.5454912124</v>
          </cell>
          <cell r="T44">
            <v>340173.56606770831</v>
          </cell>
          <cell r="U44">
            <v>429214.05053090176</v>
          </cell>
          <cell r="V44">
            <v>525136.26828900422</v>
          </cell>
          <cell r="W44">
            <v>620320.80838500033</v>
          </cell>
          <cell r="X44">
            <v>728194.45602338109</v>
          </cell>
          <cell r="Y44">
            <v>823824.22403999674</v>
          </cell>
          <cell r="Z44">
            <v>912743.24941359321</v>
          </cell>
          <cell r="AA44">
            <v>1000440.2179309954</v>
          </cell>
          <cell r="AB44">
            <v>1087770.5821241383</v>
          </cell>
        </row>
        <row r="45">
          <cell r="B45" t="str">
            <v>VICKI FUDGE</v>
          </cell>
          <cell r="D45">
            <v>112914.77848664207</v>
          </cell>
          <cell r="E45">
            <v>131033.83962708277</v>
          </cell>
          <cell r="F45">
            <v>113674.94116486034</v>
          </cell>
          <cell r="G45">
            <v>105643.11536620834</v>
          </cell>
          <cell r="H45">
            <v>121260.12500869836</v>
          </cell>
          <cell r="I45">
            <v>130632.03987021434</v>
          </cell>
          <cell r="J45">
            <v>129627.43071896791</v>
          </cell>
          <cell r="K45">
            <v>146908.14045583401</v>
          </cell>
          <cell r="L45">
            <v>130233.76606897399</v>
          </cell>
          <cell r="M45">
            <v>121094.71548204575</v>
          </cell>
          <cell r="N45">
            <v>119430.4526689755</v>
          </cell>
          <cell r="O45">
            <v>118931.19116499306</v>
          </cell>
          <cell r="Q45">
            <v>112914.77848664207</v>
          </cell>
          <cell r="R45">
            <v>243948.61811372483</v>
          </cell>
          <cell r="S45">
            <v>357623.55927858519</v>
          </cell>
          <cell r="T45">
            <v>463266.6746447935</v>
          </cell>
          <cell r="U45">
            <v>584526.79965349182</v>
          </cell>
          <cell r="V45">
            <v>715158.83952370612</v>
          </cell>
          <cell r="W45">
            <v>844786.27024267404</v>
          </cell>
          <cell r="X45">
            <v>991694.41069850803</v>
          </cell>
          <cell r="Y45">
            <v>1121928.176767482</v>
          </cell>
          <cell r="Z45">
            <v>1243022.8922495276</v>
          </cell>
          <cell r="AA45">
            <v>1362453.3449185032</v>
          </cell>
          <cell r="AB45">
            <v>1481384.5360834962</v>
          </cell>
        </row>
        <row r="46">
          <cell r="B46" t="str">
            <v>GRETA THOMAS</v>
          </cell>
          <cell r="D46">
            <v>79357.479529608201</v>
          </cell>
          <cell r="E46">
            <v>90188.034565376467</v>
          </cell>
          <cell r="F46">
            <v>79101.372853276276</v>
          </cell>
          <cell r="G46">
            <v>74967.999441881286</v>
          </cell>
          <cell r="H46">
            <v>97099.962172093787</v>
          </cell>
          <cell r="I46">
            <v>91248.707870628787</v>
          </cell>
          <cell r="J46">
            <v>91507.547146948258</v>
          </cell>
          <cell r="K46">
            <v>103114.80310831744</v>
          </cell>
          <cell r="L46">
            <v>91237.057965342407</v>
          </cell>
          <cell r="M46">
            <v>85213.992294834505</v>
          </cell>
          <cell r="N46">
            <v>84694.899744139257</v>
          </cell>
          <cell r="O46">
            <v>86810.175667501855</v>
          </cell>
          <cell r="Q46">
            <v>79357.479529608201</v>
          </cell>
          <cell r="R46">
            <v>169545.51409498468</v>
          </cell>
          <cell r="S46">
            <v>248646.88694826094</v>
          </cell>
          <cell r="T46">
            <v>323614.88639014226</v>
          </cell>
          <cell r="U46">
            <v>420714.84856223606</v>
          </cell>
          <cell r="V46">
            <v>511963.55643286486</v>
          </cell>
          <cell r="W46">
            <v>603471.10357981315</v>
          </cell>
          <cell r="X46">
            <v>706585.90668813058</v>
          </cell>
          <cell r="Y46">
            <v>797822.964653473</v>
          </cell>
          <cell r="Z46">
            <v>883036.95694830746</v>
          </cell>
          <cell r="AA46">
            <v>967731.85669244675</v>
          </cell>
          <cell r="AB46">
            <v>1054542.0323599486</v>
          </cell>
        </row>
        <row r="47">
          <cell r="B47" t="str">
            <v>PHARMACY WHOLESALER REP auck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  <row r="48">
          <cell r="B48" t="str">
            <v>PHARMACY WHOLESALER REP ChCh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CONTRACT - NORTHLAND/AUCKLAND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B50" t="str">
            <v>CONTRACT - WAIKATO/BOP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B51" t="str">
            <v>CONTRACT - CENTRAL NORTH ISLAND ( P/N, HAWKES BAY)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B52" t="str">
            <v>CONTRACT - LOWER NORTH ISLAND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B53" t="str">
            <v>CONTRACT - SOUTH ISLAND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B54" t="str">
            <v>HEAD OFFICE</v>
          </cell>
          <cell r="D54">
            <v>32514.726789347194</v>
          </cell>
          <cell r="E54">
            <v>37732.257484238493</v>
          </cell>
          <cell r="F54">
            <v>32733.621801399575</v>
          </cell>
          <cell r="G54">
            <v>30420.792382939573</v>
          </cell>
          <cell r="H54">
            <v>34917.837044389584</v>
          </cell>
          <cell r="I54">
            <v>37616.555983569575</v>
          </cell>
          <cell r="J54">
            <v>37327.27062588081</v>
          </cell>
          <cell r="K54">
            <v>42303.391230737543</v>
          </cell>
          <cell r="L54">
            <v>37501.869810437536</v>
          </cell>
          <cell r="M54">
            <v>34870.206028861343</v>
          </cell>
          <cell r="N54">
            <v>34390.96804604007</v>
          </cell>
          <cell r="O54">
            <v>34247.201644369728</v>
          </cell>
          <cell r="Q54">
            <v>32514.726789347194</v>
          </cell>
          <cell r="R54">
            <v>70246.984273585695</v>
          </cell>
          <cell r="S54">
            <v>102980.60607498526</v>
          </cell>
          <cell r="T54">
            <v>133401.39845792484</v>
          </cell>
          <cell r="U54">
            <v>168319.2355023144</v>
          </cell>
          <cell r="V54">
            <v>205935.79148588399</v>
          </cell>
          <cell r="W54">
            <v>243263.0621117648</v>
          </cell>
          <cell r="X54">
            <v>285566.45334250235</v>
          </cell>
          <cell r="Y54">
            <v>323068.32315293991</v>
          </cell>
          <cell r="Z54">
            <v>357938.52918180125</v>
          </cell>
          <cell r="AA54">
            <v>392329.49722784129</v>
          </cell>
          <cell r="AB54">
            <v>426576.69887221104</v>
          </cell>
        </row>
        <row r="55">
          <cell r="B55" t="str">
            <v>MISC</v>
          </cell>
          <cell r="D55">
            <v>8867.6527607310527</v>
          </cell>
          <cell r="E55">
            <v>10290.615677519589</v>
          </cell>
          <cell r="F55">
            <v>8927.3514003817036</v>
          </cell>
          <cell r="G55">
            <v>8296.5797408017024</v>
          </cell>
          <cell r="H55">
            <v>9523.0464666517055</v>
          </cell>
          <cell r="I55">
            <v>10259.060722791704</v>
          </cell>
          <cell r="J55">
            <v>10180.164716149313</v>
          </cell>
          <cell r="K55">
            <v>11537.288517473877</v>
          </cell>
          <cell r="L55">
            <v>10227.782675573873</v>
          </cell>
          <cell r="M55">
            <v>9510.0561896894578</v>
          </cell>
          <cell r="N55">
            <v>9379.3549216472911</v>
          </cell>
          <cell r="O55">
            <v>9340.1459030099268</v>
          </cell>
          <cell r="Q55">
            <v>8867.6527607310527</v>
          </cell>
          <cell r="R55">
            <v>19158.268438250641</v>
          </cell>
          <cell r="S55">
            <v>28085.619838632345</v>
          </cell>
          <cell r="T55">
            <v>36382.199579434047</v>
          </cell>
          <cell r="U55">
            <v>45905.246046085755</v>
          </cell>
          <cell r="V55">
            <v>56164.306768877461</v>
          </cell>
          <cell r="W55">
            <v>66344.471485026777</v>
          </cell>
          <cell r="X55">
            <v>77881.760002500654</v>
          </cell>
          <cell r="Y55">
            <v>88109.542678074533</v>
          </cell>
          <cell r="Z55">
            <v>97619.598867763998</v>
          </cell>
          <cell r="AA55">
            <v>106998.95378941129</v>
          </cell>
          <cell r="AB55">
            <v>116339.09969242121</v>
          </cell>
        </row>
        <row r="67">
          <cell r="B67" t="str">
            <v>Name</v>
          </cell>
          <cell r="C67" t="str">
            <v>Budgeted Amount</v>
          </cell>
          <cell r="D67">
            <v>38991</v>
          </cell>
          <cell r="E67">
            <v>39022</v>
          </cell>
          <cell r="F67">
            <v>39052</v>
          </cell>
          <cell r="G67">
            <v>39083</v>
          </cell>
          <cell r="H67">
            <v>39114</v>
          </cell>
          <cell r="I67">
            <v>39142</v>
          </cell>
          <cell r="J67">
            <v>39173</v>
          </cell>
          <cell r="K67">
            <v>39203</v>
          </cell>
          <cell r="L67">
            <v>39234</v>
          </cell>
          <cell r="M67">
            <v>39264</v>
          </cell>
          <cell r="N67">
            <v>39295</v>
          </cell>
          <cell r="O67">
            <v>39326</v>
          </cell>
          <cell r="Q67">
            <v>38626</v>
          </cell>
          <cell r="R67">
            <v>38657</v>
          </cell>
          <cell r="S67">
            <v>38687</v>
          </cell>
          <cell r="T67">
            <v>38718</v>
          </cell>
          <cell r="U67">
            <v>38749</v>
          </cell>
          <cell r="V67">
            <v>38777</v>
          </cell>
          <cell r="W67">
            <v>38808</v>
          </cell>
          <cell r="X67">
            <v>38838</v>
          </cell>
          <cell r="Y67">
            <v>38869</v>
          </cell>
          <cell r="Z67">
            <v>38899</v>
          </cell>
          <cell r="AA67">
            <v>38930</v>
          </cell>
          <cell r="AB67">
            <v>38961</v>
          </cell>
        </row>
        <row r="68">
          <cell r="B68" t="str">
            <v>Antioxidant</v>
          </cell>
          <cell r="C68">
            <v>378490</v>
          </cell>
          <cell r="D68">
            <v>29599</v>
          </cell>
          <cell r="E68">
            <v>38504</v>
          </cell>
          <cell r="F68">
            <v>34345</v>
          </cell>
          <cell r="G68">
            <v>27647</v>
          </cell>
          <cell r="H68">
            <v>26547</v>
          </cell>
          <cell r="I68">
            <v>33818</v>
          </cell>
          <cell r="J68">
            <v>34190</v>
          </cell>
          <cell r="K68">
            <v>36348</v>
          </cell>
          <cell r="L68">
            <v>34064</v>
          </cell>
          <cell r="M68">
            <v>27909</v>
          </cell>
          <cell r="N68">
            <v>27809</v>
          </cell>
          <cell r="O68">
            <v>27709</v>
          </cell>
          <cell r="Q68">
            <v>29599</v>
          </cell>
          <cell r="R68">
            <v>68103</v>
          </cell>
          <cell r="S68">
            <v>102448</v>
          </cell>
          <cell r="T68">
            <v>130095</v>
          </cell>
          <cell r="U68">
            <v>156642</v>
          </cell>
          <cell r="V68">
            <v>190460</v>
          </cell>
          <cell r="W68">
            <v>224650</v>
          </cell>
          <cell r="X68">
            <v>260998</v>
          </cell>
          <cell r="Y68">
            <v>295062</v>
          </cell>
          <cell r="Z68">
            <v>322971</v>
          </cell>
          <cell r="AA68">
            <v>350780</v>
          </cell>
          <cell r="AB68">
            <v>378489</v>
          </cell>
        </row>
        <row r="69">
          <cell r="B69" t="str">
            <v>Anti-Allergy</v>
          </cell>
          <cell r="C69">
            <v>87229</v>
          </cell>
          <cell r="D69">
            <v>7463</v>
          </cell>
          <cell r="E69">
            <v>9303</v>
          </cell>
          <cell r="F69">
            <v>7957</v>
          </cell>
          <cell r="G69">
            <v>7587</v>
          </cell>
          <cell r="H69">
            <v>6267</v>
          </cell>
          <cell r="I69">
            <v>5936</v>
          </cell>
          <cell r="J69">
            <v>6467</v>
          </cell>
          <cell r="K69">
            <v>7028</v>
          </cell>
          <cell r="L69">
            <v>6454</v>
          </cell>
          <cell r="M69">
            <v>7589</v>
          </cell>
          <cell r="N69">
            <v>7589</v>
          </cell>
          <cell r="O69">
            <v>7589</v>
          </cell>
          <cell r="Q69">
            <v>7463</v>
          </cell>
          <cell r="R69">
            <v>16766</v>
          </cell>
          <cell r="S69">
            <v>24723</v>
          </cell>
          <cell r="T69">
            <v>32310</v>
          </cell>
          <cell r="U69">
            <v>38577</v>
          </cell>
          <cell r="V69">
            <v>44513</v>
          </cell>
          <cell r="W69">
            <v>50980</v>
          </cell>
          <cell r="X69">
            <v>58008</v>
          </cell>
          <cell r="Y69">
            <v>64462</v>
          </cell>
          <cell r="Z69">
            <v>72051</v>
          </cell>
          <cell r="AA69">
            <v>79640</v>
          </cell>
          <cell r="AB69">
            <v>87229</v>
          </cell>
        </row>
        <row r="70">
          <cell r="B70" t="str">
            <v>Bee Products</v>
          </cell>
          <cell r="C70">
            <v>99</v>
          </cell>
          <cell r="G70">
            <v>68</v>
          </cell>
          <cell r="I70">
            <v>7</v>
          </cell>
          <cell r="M70">
            <v>8</v>
          </cell>
          <cell r="N70">
            <v>8</v>
          </cell>
          <cell r="O70">
            <v>8</v>
          </cell>
          <cell r="Q70">
            <v>0</v>
          </cell>
          <cell r="R70">
            <v>0</v>
          </cell>
          <cell r="S70">
            <v>0</v>
          </cell>
          <cell r="T70">
            <v>68</v>
          </cell>
          <cell r="U70">
            <v>68</v>
          </cell>
          <cell r="V70">
            <v>75</v>
          </cell>
          <cell r="W70">
            <v>75</v>
          </cell>
          <cell r="X70">
            <v>75</v>
          </cell>
          <cell r="Y70">
            <v>75</v>
          </cell>
          <cell r="Z70">
            <v>83</v>
          </cell>
          <cell r="AA70">
            <v>91</v>
          </cell>
          <cell r="AB70">
            <v>99</v>
          </cell>
        </row>
        <row r="71">
          <cell r="B71" t="str">
            <v>Blood Sugar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B72" t="str">
            <v>Colds/Flu/Immune</v>
          </cell>
          <cell r="C72">
            <v>316441</v>
          </cell>
          <cell r="D72">
            <v>16866</v>
          </cell>
          <cell r="E72">
            <v>19058</v>
          </cell>
          <cell r="F72">
            <v>13244</v>
          </cell>
          <cell r="G72">
            <v>10304</v>
          </cell>
          <cell r="H72">
            <v>11694</v>
          </cell>
          <cell r="I72">
            <v>38201</v>
          </cell>
          <cell r="J72">
            <v>40423</v>
          </cell>
          <cell r="K72">
            <v>39441</v>
          </cell>
          <cell r="L72">
            <v>47220</v>
          </cell>
          <cell r="M72">
            <v>26663</v>
          </cell>
          <cell r="N72">
            <v>26663</v>
          </cell>
          <cell r="O72">
            <v>26663</v>
          </cell>
          <cell r="Q72">
            <v>16866</v>
          </cell>
          <cell r="R72">
            <v>35924</v>
          </cell>
          <cell r="S72">
            <v>49168</v>
          </cell>
          <cell r="T72">
            <v>59472</v>
          </cell>
          <cell r="U72">
            <v>71166</v>
          </cell>
          <cell r="V72">
            <v>109367</v>
          </cell>
          <cell r="W72">
            <v>149790</v>
          </cell>
          <cell r="X72">
            <v>189231</v>
          </cell>
          <cell r="Y72">
            <v>236451</v>
          </cell>
          <cell r="Z72">
            <v>263114</v>
          </cell>
          <cell r="AA72">
            <v>289777</v>
          </cell>
          <cell r="AB72">
            <v>316440</v>
          </cell>
        </row>
        <row r="73">
          <cell r="B73" t="str">
            <v>Children</v>
          </cell>
          <cell r="C73">
            <v>7584</v>
          </cell>
          <cell r="D73">
            <v>415</v>
          </cell>
          <cell r="E73">
            <v>384</v>
          </cell>
          <cell r="F73">
            <v>298</v>
          </cell>
          <cell r="G73">
            <v>552</v>
          </cell>
          <cell r="H73">
            <v>482</v>
          </cell>
          <cell r="I73">
            <v>1444</v>
          </cell>
          <cell r="J73">
            <v>1030</v>
          </cell>
          <cell r="K73">
            <v>164</v>
          </cell>
          <cell r="L73">
            <v>971</v>
          </cell>
          <cell r="M73">
            <v>614</v>
          </cell>
          <cell r="N73">
            <v>614</v>
          </cell>
          <cell r="O73">
            <v>614</v>
          </cell>
          <cell r="Q73">
            <v>415</v>
          </cell>
          <cell r="R73">
            <v>799</v>
          </cell>
          <cell r="S73">
            <v>1097</v>
          </cell>
          <cell r="T73">
            <v>1649</v>
          </cell>
          <cell r="U73">
            <v>2131</v>
          </cell>
          <cell r="V73">
            <v>3575</v>
          </cell>
          <cell r="W73">
            <v>4605</v>
          </cell>
          <cell r="X73">
            <v>4769</v>
          </cell>
          <cell r="Y73">
            <v>5740</v>
          </cell>
          <cell r="Z73">
            <v>6354</v>
          </cell>
          <cell r="AA73">
            <v>6968</v>
          </cell>
          <cell r="AB73">
            <v>7582</v>
          </cell>
        </row>
        <row r="74">
          <cell r="B74" t="str">
            <v>Circulation</v>
          </cell>
          <cell r="C74">
            <v>214728</v>
          </cell>
          <cell r="D74">
            <v>20716</v>
          </cell>
          <cell r="E74">
            <v>23141</v>
          </cell>
          <cell r="F74">
            <v>17874</v>
          </cell>
          <cell r="G74">
            <v>15992</v>
          </cell>
          <cell r="H74">
            <v>13168</v>
          </cell>
          <cell r="I74">
            <v>13465</v>
          </cell>
          <cell r="J74">
            <v>17508</v>
          </cell>
          <cell r="K74">
            <v>22264</v>
          </cell>
          <cell r="L74">
            <v>18388</v>
          </cell>
          <cell r="M74">
            <v>17504</v>
          </cell>
          <cell r="N74">
            <v>17354</v>
          </cell>
          <cell r="O74">
            <v>17354</v>
          </cell>
          <cell r="Q74">
            <v>20716</v>
          </cell>
          <cell r="R74">
            <v>43857</v>
          </cell>
          <cell r="S74">
            <v>61731</v>
          </cell>
          <cell r="T74">
            <v>77723</v>
          </cell>
          <cell r="U74">
            <v>90891</v>
          </cell>
          <cell r="V74">
            <v>104356</v>
          </cell>
          <cell r="W74">
            <v>121864</v>
          </cell>
          <cell r="X74">
            <v>144128</v>
          </cell>
          <cell r="Y74">
            <v>162516</v>
          </cell>
          <cell r="Z74">
            <v>180020</v>
          </cell>
          <cell r="AA74">
            <v>197374</v>
          </cell>
          <cell r="AB74">
            <v>214728</v>
          </cell>
        </row>
        <row r="75">
          <cell r="B75" t="str">
            <v>Colostrum</v>
          </cell>
          <cell r="C75">
            <v>441</v>
          </cell>
          <cell r="H75">
            <v>165</v>
          </cell>
          <cell r="J75">
            <v>133</v>
          </cell>
          <cell r="K75">
            <v>33</v>
          </cell>
          <cell r="M75">
            <v>37</v>
          </cell>
          <cell r="N75">
            <v>37</v>
          </cell>
          <cell r="O75">
            <v>37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165</v>
          </cell>
          <cell r="V75">
            <v>165</v>
          </cell>
          <cell r="W75">
            <v>298</v>
          </cell>
          <cell r="X75">
            <v>331</v>
          </cell>
          <cell r="Y75">
            <v>331</v>
          </cell>
          <cell r="Z75">
            <v>368</v>
          </cell>
          <cell r="AA75">
            <v>405</v>
          </cell>
          <cell r="AB75">
            <v>442</v>
          </cell>
        </row>
        <row r="76">
          <cell r="B76" t="str">
            <v>Cystitus</v>
          </cell>
          <cell r="C76">
            <v>116091</v>
          </cell>
          <cell r="D76">
            <v>10074</v>
          </cell>
          <cell r="E76">
            <v>18874</v>
          </cell>
          <cell r="F76">
            <v>7538</v>
          </cell>
          <cell r="G76">
            <v>7252</v>
          </cell>
          <cell r="H76">
            <v>8049</v>
          </cell>
          <cell r="I76">
            <v>7974</v>
          </cell>
          <cell r="J76">
            <v>9115</v>
          </cell>
          <cell r="K76">
            <v>11509</v>
          </cell>
          <cell r="L76">
            <v>10137</v>
          </cell>
          <cell r="M76">
            <v>8548</v>
          </cell>
          <cell r="N76">
            <v>8469</v>
          </cell>
          <cell r="O76">
            <v>8551</v>
          </cell>
          <cell r="Q76">
            <v>10074</v>
          </cell>
          <cell r="R76">
            <v>28948</v>
          </cell>
          <cell r="S76">
            <v>36486</v>
          </cell>
          <cell r="T76">
            <v>43738</v>
          </cell>
          <cell r="U76">
            <v>51787</v>
          </cell>
          <cell r="V76">
            <v>59761</v>
          </cell>
          <cell r="W76">
            <v>68876</v>
          </cell>
          <cell r="X76">
            <v>80385</v>
          </cell>
          <cell r="Y76">
            <v>90522</v>
          </cell>
          <cell r="Z76">
            <v>99070</v>
          </cell>
          <cell r="AA76">
            <v>107539</v>
          </cell>
          <cell r="AB76">
            <v>116090</v>
          </cell>
        </row>
        <row r="77">
          <cell r="B77" t="str">
            <v>Digestive/Lax</v>
          </cell>
          <cell r="C77">
            <v>565976</v>
          </cell>
          <cell r="D77">
            <v>55377</v>
          </cell>
          <cell r="E77">
            <v>48241</v>
          </cell>
          <cell r="F77">
            <v>45060</v>
          </cell>
          <cell r="G77">
            <v>58755</v>
          </cell>
          <cell r="H77">
            <v>39038</v>
          </cell>
          <cell r="I77">
            <v>45741</v>
          </cell>
          <cell r="J77">
            <v>40292</v>
          </cell>
          <cell r="K77">
            <v>56033</v>
          </cell>
          <cell r="L77">
            <v>39297</v>
          </cell>
          <cell r="M77">
            <v>46047</v>
          </cell>
          <cell r="N77">
            <v>46047</v>
          </cell>
          <cell r="O77">
            <v>46047</v>
          </cell>
          <cell r="Q77">
            <v>55377</v>
          </cell>
          <cell r="R77">
            <v>103618</v>
          </cell>
          <cell r="S77">
            <v>148678</v>
          </cell>
          <cell r="T77">
            <v>207433</v>
          </cell>
          <cell r="U77">
            <v>246471</v>
          </cell>
          <cell r="V77">
            <v>292212</v>
          </cell>
          <cell r="W77">
            <v>332504</v>
          </cell>
          <cell r="X77">
            <v>388537</v>
          </cell>
          <cell r="Y77">
            <v>427834</v>
          </cell>
          <cell r="Z77">
            <v>473881</v>
          </cell>
          <cell r="AA77">
            <v>519928</v>
          </cell>
          <cell r="AB77">
            <v>565975</v>
          </cell>
        </row>
        <row r="78">
          <cell r="B78" t="str">
            <v>Diuretic</v>
          </cell>
          <cell r="C78">
            <v>29423</v>
          </cell>
          <cell r="D78">
            <v>1064</v>
          </cell>
          <cell r="E78">
            <v>4063</v>
          </cell>
          <cell r="F78">
            <v>330</v>
          </cell>
          <cell r="G78">
            <v>25</v>
          </cell>
          <cell r="H78">
            <v>1671</v>
          </cell>
          <cell r="I78">
            <v>7980</v>
          </cell>
          <cell r="J78">
            <v>3107</v>
          </cell>
          <cell r="K78">
            <v>2577</v>
          </cell>
          <cell r="L78">
            <v>1505</v>
          </cell>
          <cell r="M78">
            <v>2383</v>
          </cell>
          <cell r="N78">
            <v>2383</v>
          </cell>
          <cell r="O78">
            <v>2383</v>
          </cell>
          <cell r="Q78">
            <v>1064</v>
          </cell>
          <cell r="R78">
            <v>5127</v>
          </cell>
          <cell r="S78">
            <v>5457</v>
          </cell>
          <cell r="T78">
            <v>5482</v>
          </cell>
          <cell r="U78">
            <v>7153</v>
          </cell>
          <cell r="V78">
            <v>15133</v>
          </cell>
          <cell r="W78">
            <v>18240</v>
          </cell>
          <cell r="X78">
            <v>20817</v>
          </cell>
          <cell r="Y78">
            <v>22322</v>
          </cell>
          <cell r="Z78">
            <v>24705</v>
          </cell>
          <cell r="AA78">
            <v>27088</v>
          </cell>
          <cell r="AB78">
            <v>29471</v>
          </cell>
        </row>
        <row r="79">
          <cell r="B79" t="str">
            <v>Energy</v>
          </cell>
          <cell r="C79">
            <v>150926</v>
          </cell>
          <cell r="D79">
            <v>8504</v>
          </cell>
          <cell r="E79">
            <v>10563</v>
          </cell>
          <cell r="F79">
            <v>12076</v>
          </cell>
          <cell r="G79">
            <v>7764</v>
          </cell>
          <cell r="H79">
            <v>7950</v>
          </cell>
          <cell r="I79">
            <v>11139</v>
          </cell>
          <cell r="J79">
            <v>26699</v>
          </cell>
          <cell r="K79">
            <v>17142</v>
          </cell>
          <cell r="L79">
            <v>12415</v>
          </cell>
          <cell r="M79">
            <v>12224</v>
          </cell>
          <cell r="N79">
            <v>12224</v>
          </cell>
          <cell r="O79">
            <v>12224</v>
          </cell>
          <cell r="Q79">
            <v>8504</v>
          </cell>
          <cell r="R79">
            <v>19067</v>
          </cell>
          <cell r="S79">
            <v>31143</v>
          </cell>
          <cell r="T79">
            <v>38907</v>
          </cell>
          <cell r="U79">
            <v>46857</v>
          </cell>
          <cell r="V79">
            <v>57996</v>
          </cell>
          <cell r="W79">
            <v>84695</v>
          </cell>
          <cell r="X79">
            <v>101837</v>
          </cell>
          <cell r="Y79">
            <v>114252</v>
          </cell>
          <cell r="Z79">
            <v>126476</v>
          </cell>
          <cell r="AA79">
            <v>138700</v>
          </cell>
          <cell r="AB79">
            <v>150924</v>
          </cell>
        </row>
        <row r="80">
          <cell r="B80" t="str">
            <v>EPO/PMT</v>
          </cell>
          <cell r="C80">
            <v>360842</v>
          </cell>
          <cell r="D80">
            <v>34650</v>
          </cell>
          <cell r="E80">
            <v>38047</v>
          </cell>
          <cell r="F80">
            <v>42871</v>
          </cell>
          <cell r="G80">
            <v>26466</v>
          </cell>
          <cell r="H80">
            <v>38123</v>
          </cell>
          <cell r="I80">
            <v>38844</v>
          </cell>
          <cell r="J80">
            <v>21589</v>
          </cell>
          <cell r="K80">
            <v>19632</v>
          </cell>
          <cell r="L80">
            <v>27077</v>
          </cell>
          <cell r="M80">
            <v>24847</v>
          </cell>
          <cell r="N80">
            <v>23847</v>
          </cell>
          <cell r="O80">
            <v>24847</v>
          </cell>
          <cell r="Q80">
            <v>34650</v>
          </cell>
          <cell r="R80">
            <v>72697</v>
          </cell>
          <cell r="S80">
            <v>115568</v>
          </cell>
          <cell r="T80">
            <v>142034</v>
          </cell>
          <cell r="U80">
            <v>180157</v>
          </cell>
          <cell r="V80">
            <v>219001</v>
          </cell>
          <cell r="W80">
            <v>240590</v>
          </cell>
          <cell r="X80">
            <v>260222</v>
          </cell>
          <cell r="Y80">
            <v>287299</v>
          </cell>
          <cell r="Z80">
            <v>312146</v>
          </cell>
          <cell r="AA80">
            <v>335993</v>
          </cell>
          <cell r="AB80">
            <v>360840</v>
          </cell>
        </row>
        <row r="81">
          <cell r="B81" t="str">
            <v>Eyecare</v>
          </cell>
          <cell r="C81">
            <v>131179</v>
          </cell>
          <cell r="D81">
            <v>9179</v>
          </cell>
          <cell r="E81">
            <v>11753</v>
          </cell>
          <cell r="F81">
            <v>13643</v>
          </cell>
          <cell r="G81">
            <v>9130</v>
          </cell>
          <cell r="H81">
            <v>10222</v>
          </cell>
          <cell r="I81">
            <v>8276</v>
          </cell>
          <cell r="J81">
            <v>14695</v>
          </cell>
          <cell r="K81">
            <v>13047</v>
          </cell>
          <cell r="L81">
            <v>9708</v>
          </cell>
          <cell r="M81">
            <v>10509</v>
          </cell>
          <cell r="N81">
            <v>10509</v>
          </cell>
          <cell r="O81">
            <v>10509</v>
          </cell>
          <cell r="Q81">
            <v>9179</v>
          </cell>
          <cell r="R81">
            <v>20932</v>
          </cell>
          <cell r="S81">
            <v>34575</v>
          </cell>
          <cell r="T81">
            <v>43705</v>
          </cell>
          <cell r="U81">
            <v>53927</v>
          </cell>
          <cell r="V81">
            <v>62203</v>
          </cell>
          <cell r="W81">
            <v>76898</v>
          </cell>
          <cell r="X81">
            <v>89945</v>
          </cell>
          <cell r="Y81">
            <v>99653</v>
          </cell>
          <cell r="Z81">
            <v>110162</v>
          </cell>
          <cell r="AA81">
            <v>120671</v>
          </cell>
          <cell r="AB81">
            <v>131180</v>
          </cell>
        </row>
        <row r="82">
          <cell r="B82" t="str">
            <v>Face and Skin Care</v>
          </cell>
          <cell r="C82">
            <v>2415448</v>
          </cell>
          <cell r="D82">
            <v>202096</v>
          </cell>
          <cell r="E82">
            <v>235056</v>
          </cell>
          <cell r="F82">
            <v>224391</v>
          </cell>
          <cell r="G82">
            <v>163905</v>
          </cell>
          <cell r="H82">
            <v>187000</v>
          </cell>
          <cell r="I82">
            <v>194000</v>
          </cell>
          <cell r="J82">
            <v>194000</v>
          </cell>
          <cell r="K82">
            <v>195000</v>
          </cell>
          <cell r="L82">
            <v>205000</v>
          </cell>
          <cell r="M82">
            <v>205000</v>
          </cell>
          <cell r="N82">
            <v>205000</v>
          </cell>
          <cell r="O82">
            <v>205000</v>
          </cell>
          <cell r="Q82">
            <v>202096</v>
          </cell>
          <cell r="R82">
            <v>437152</v>
          </cell>
          <cell r="S82">
            <v>661543</v>
          </cell>
          <cell r="T82">
            <v>825448</v>
          </cell>
          <cell r="U82">
            <v>1012448</v>
          </cell>
          <cell r="V82">
            <v>1206448</v>
          </cell>
          <cell r="W82">
            <v>1400448</v>
          </cell>
          <cell r="X82">
            <v>1595448</v>
          </cell>
          <cell r="Y82">
            <v>1800448</v>
          </cell>
          <cell r="Z82">
            <v>2005448</v>
          </cell>
          <cell r="AA82">
            <v>2210448</v>
          </cell>
          <cell r="AB82">
            <v>2415448</v>
          </cell>
        </row>
        <row r="83">
          <cell r="B83" t="str">
            <v>Fish Oils</v>
          </cell>
          <cell r="C83">
            <v>763644</v>
          </cell>
          <cell r="D83">
            <v>36155</v>
          </cell>
          <cell r="E83">
            <v>47228</v>
          </cell>
          <cell r="F83">
            <v>32056</v>
          </cell>
          <cell r="G83">
            <v>52400</v>
          </cell>
          <cell r="H83">
            <v>62674</v>
          </cell>
          <cell r="I83">
            <v>61501</v>
          </cell>
          <cell r="J83">
            <v>87547</v>
          </cell>
          <cell r="K83">
            <v>102615</v>
          </cell>
          <cell r="L83">
            <v>96207</v>
          </cell>
          <cell r="M83">
            <v>61754</v>
          </cell>
          <cell r="N83">
            <v>61754</v>
          </cell>
          <cell r="O83">
            <v>61754</v>
          </cell>
          <cell r="Q83">
            <v>36155</v>
          </cell>
          <cell r="R83">
            <v>83383</v>
          </cell>
          <cell r="S83">
            <v>115439</v>
          </cell>
          <cell r="T83">
            <v>167839</v>
          </cell>
          <cell r="U83">
            <v>230513</v>
          </cell>
          <cell r="V83">
            <v>292014</v>
          </cell>
          <cell r="W83">
            <v>379561</v>
          </cell>
          <cell r="X83">
            <v>482176</v>
          </cell>
          <cell r="Y83">
            <v>578383</v>
          </cell>
          <cell r="Z83">
            <v>640137</v>
          </cell>
          <cell r="AA83">
            <v>701891</v>
          </cell>
          <cell r="AB83">
            <v>763645</v>
          </cell>
        </row>
        <row r="84">
          <cell r="B84" t="str">
            <v>Garlic</v>
          </cell>
          <cell r="C84">
            <v>887627</v>
          </cell>
          <cell r="D84">
            <v>60616</v>
          </cell>
          <cell r="E84">
            <v>72338</v>
          </cell>
          <cell r="F84">
            <v>62319</v>
          </cell>
          <cell r="G84">
            <v>61553</v>
          </cell>
          <cell r="H84">
            <v>60753</v>
          </cell>
          <cell r="I84">
            <v>101074</v>
          </cell>
          <cell r="J84">
            <v>93486</v>
          </cell>
          <cell r="K84">
            <v>89218</v>
          </cell>
          <cell r="L84">
            <v>69844</v>
          </cell>
          <cell r="M84">
            <v>76992</v>
          </cell>
          <cell r="N84">
            <v>73992</v>
          </cell>
          <cell r="O84">
            <v>65442</v>
          </cell>
          <cell r="Q84">
            <v>60616</v>
          </cell>
          <cell r="R84">
            <v>132954</v>
          </cell>
          <cell r="S84">
            <v>195273</v>
          </cell>
          <cell r="T84">
            <v>256826</v>
          </cell>
          <cell r="U84">
            <v>317579</v>
          </cell>
          <cell r="V84">
            <v>418653</v>
          </cell>
          <cell r="W84">
            <v>512139</v>
          </cell>
          <cell r="X84">
            <v>601357</v>
          </cell>
          <cell r="Y84">
            <v>671201</v>
          </cell>
          <cell r="Z84">
            <v>748193</v>
          </cell>
          <cell r="AA84">
            <v>822185</v>
          </cell>
          <cell r="AB84">
            <v>887627</v>
          </cell>
        </row>
        <row r="85">
          <cell r="B85" t="str">
            <v>General Herbals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6">
          <cell r="B86" t="str">
            <v>Heart</v>
          </cell>
          <cell r="C86">
            <v>322685</v>
          </cell>
          <cell r="D86">
            <v>25328</v>
          </cell>
          <cell r="E86">
            <v>27373</v>
          </cell>
          <cell r="F86">
            <v>22329</v>
          </cell>
          <cell r="G86">
            <v>25808</v>
          </cell>
          <cell r="H86">
            <v>22693</v>
          </cell>
          <cell r="I86">
            <v>32340</v>
          </cell>
          <cell r="J86">
            <v>31457</v>
          </cell>
          <cell r="K86">
            <v>37770</v>
          </cell>
          <cell r="L86">
            <v>22959</v>
          </cell>
          <cell r="M86">
            <v>25026</v>
          </cell>
          <cell r="N86">
            <v>24801</v>
          </cell>
          <cell r="O86">
            <v>24801</v>
          </cell>
          <cell r="Q86">
            <v>25328</v>
          </cell>
          <cell r="R86">
            <v>52701</v>
          </cell>
          <cell r="S86">
            <v>75030</v>
          </cell>
          <cell r="T86">
            <v>100838</v>
          </cell>
          <cell r="U86">
            <v>123531</v>
          </cell>
          <cell r="V86">
            <v>155871</v>
          </cell>
          <cell r="W86">
            <v>187328</v>
          </cell>
          <cell r="X86">
            <v>225098</v>
          </cell>
          <cell r="Y86">
            <v>248057</v>
          </cell>
          <cell r="Z86">
            <v>273083</v>
          </cell>
          <cell r="AA86">
            <v>297884</v>
          </cell>
          <cell r="AB86">
            <v>322685</v>
          </cell>
        </row>
        <row r="87">
          <cell r="B87" t="str">
            <v>Joints</v>
          </cell>
          <cell r="C87">
            <v>4626290</v>
          </cell>
          <cell r="D87">
            <v>333709</v>
          </cell>
          <cell r="E87">
            <v>376751</v>
          </cell>
          <cell r="F87">
            <v>364616</v>
          </cell>
          <cell r="G87">
            <v>302854</v>
          </cell>
          <cell r="H87">
            <v>426824</v>
          </cell>
          <cell r="I87">
            <v>381169</v>
          </cell>
          <cell r="J87">
            <v>386246</v>
          </cell>
          <cell r="K87">
            <v>528501</v>
          </cell>
          <cell r="L87">
            <v>429097</v>
          </cell>
          <cell r="M87">
            <v>366174</v>
          </cell>
          <cell r="N87">
            <v>365174</v>
          </cell>
          <cell r="O87">
            <v>365174</v>
          </cell>
          <cell r="Q87">
            <v>333709</v>
          </cell>
          <cell r="R87">
            <v>710460</v>
          </cell>
          <cell r="S87">
            <v>1075076</v>
          </cell>
          <cell r="T87">
            <v>1377930</v>
          </cell>
          <cell r="U87">
            <v>1804754</v>
          </cell>
          <cell r="V87">
            <v>2185923</v>
          </cell>
          <cell r="W87">
            <v>2572169</v>
          </cell>
          <cell r="X87">
            <v>3100670</v>
          </cell>
          <cell r="Y87">
            <v>3529767</v>
          </cell>
          <cell r="Z87">
            <v>3895941</v>
          </cell>
          <cell r="AA87">
            <v>4261115</v>
          </cell>
          <cell r="AB87">
            <v>4626289</v>
          </cell>
        </row>
        <row r="88">
          <cell r="B88" t="str">
            <v>Libido</v>
          </cell>
          <cell r="C88">
            <v>175505</v>
          </cell>
          <cell r="D88">
            <v>13349</v>
          </cell>
          <cell r="E88">
            <v>16440</v>
          </cell>
          <cell r="F88">
            <v>15361</v>
          </cell>
          <cell r="G88">
            <v>13501</v>
          </cell>
          <cell r="H88">
            <v>13792</v>
          </cell>
          <cell r="I88">
            <v>14279</v>
          </cell>
          <cell r="J88">
            <v>14938</v>
          </cell>
          <cell r="K88">
            <v>17033</v>
          </cell>
          <cell r="L88">
            <v>15227</v>
          </cell>
          <cell r="M88">
            <v>13862</v>
          </cell>
          <cell r="N88">
            <v>13862</v>
          </cell>
          <cell r="O88">
            <v>13862</v>
          </cell>
          <cell r="Q88">
            <v>13349</v>
          </cell>
          <cell r="R88">
            <v>29789</v>
          </cell>
          <cell r="S88">
            <v>45150</v>
          </cell>
          <cell r="T88">
            <v>58651</v>
          </cell>
          <cell r="U88">
            <v>72443</v>
          </cell>
          <cell r="V88">
            <v>86722</v>
          </cell>
          <cell r="W88">
            <v>101660</v>
          </cell>
          <cell r="X88">
            <v>118693</v>
          </cell>
          <cell r="Y88">
            <v>133920</v>
          </cell>
          <cell r="Z88">
            <v>147782</v>
          </cell>
          <cell r="AA88">
            <v>161644</v>
          </cell>
          <cell r="AB88">
            <v>175506</v>
          </cell>
        </row>
        <row r="89">
          <cell r="B89" t="str">
            <v>Liver</v>
          </cell>
          <cell r="C89">
            <v>149664</v>
          </cell>
          <cell r="D89">
            <v>9622</v>
          </cell>
          <cell r="E89">
            <v>13038</v>
          </cell>
          <cell r="F89">
            <v>13186</v>
          </cell>
          <cell r="G89">
            <v>14694</v>
          </cell>
          <cell r="H89">
            <v>13975</v>
          </cell>
          <cell r="I89">
            <v>12716</v>
          </cell>
          <cell r="J89">
            <v>11949</v>
          </cell>
          <cell r="K89">
            <v>12461</v>
          </cell>
          <cell r="L89">
            <v>11314</v>
          </cell>
          <cell r="M89">
            <v>12236</v>
          </cell>
          <cell r="N89">
            <v>12236</v>
          </cell>
          <cell r="O89">
            <v>12236</v>
          </cell>
          <cell r="Q89">
            <v>9622</v>
          </cell>
          <cell r="R89">
            <v>22660</v>
          </cell>
          <cell r="S89">
            <v>35846</v>
          </cell>
          <cell r="T89">
            <v>50540</v>
          </cell>
          <cell r="U89">
            <v>64515</v>
          </cell>
          <cell r="V89">
            <v>77231</v>
          </cell>
          <cell r="W89">
            <v>89180</v>
          </cell>
          <cell r="X89">
            <v>101641</v>
          </cell>
          <cell r="Y89">
            <v>112955</v>
          </cell>
          <cell r="Z89">
            <v>125191</v>
          </cell>
          <cell r="AA89">
            <v>137427</v>
          </cell>
          <cell r="AB89">
            <v>149663</v>
          </cell>
        </row>
        <row r="90">
          <cell r="B90" t="str">
            <v>Memory</v>
          </cell>
          <cell r="C90">
            <v>14526</v>
          </cell>
          <cell r="D90">
            <v>1374</v>
          </cell>
          <cell r="E90">
            <v>1644</v>
          </cell>
          <cell r="F90">
            <v>814</v>
          </cell>
          <cell r="G90">
            <v>1042</v>
          </cell>
          <cell r="H90">
            <v>929</v>
          </cell>
          <cell r="I90">
            <v>1423</v>
          </cell>
          <cell r="J90">
            <v>1017</v>
          </cell>
          <cell r="K90">
            <v>1734</v>
          </cell>
          <cell r="L90">
            <v>1020</v>
          </cell>
          <cell r="M90">
            <v>1177</v>
          </cell>
          <cell r="N90">
            <v>1177</v>
          </cell>
          <cell r="O90">
            <v>1177</v>
          </cell>
          <cell r="Q90">
            <v>1374</v>
          </cell>
          <cell r="R90">
            <v>3018</v>
          </cell>
          <cell r="S90">
            <v>3832</v>
          </cell>
          <cell r="T90">
            <v>4874</v>
          </cell>
          <cell r="U90">
            <v>5803</v>
          </cell>
          <cell r="V90">
            <v>7226</v>
          </cell>
          <cell r="W90">
            <v>8243</v>
          </cell>
          <cell r="X90">
            <v>9977</v>
          </cell>
          <cell r="Y90">
            <v>10997</v>
          </cell>
          <cell r="Z90">
            <v>12174</v>
          </cell>
          <cell r="AA90">
            <v>13351</v>
          </cell>
          <cell r="AB90">
            <v>14528</v>
          </cell>
        </row>
        <row r="91">
          <cell r="B91" t="str">
            <v>Menopause</v>
          </cell>
          <cell r="C91">
            <v>575415</v>
          </cell>
          <cell r="D91">
            <v>54712</v>
          </cell>
          <cell r="E91">
            <v>54775</v>
          </cell>
          <cell r="F91">
            <v>50327</v>
          </cell>
          <cell r="G91">
            <v>42049</v>
          </cell>
          <cell r="H91">
            <v>56761</v>
          </cell>
          <cell r="I91">
            <v>56574</v>
          </cell>
          <cell r="J91">
            <v>41684</v>
          </cell>
          <cell r="K91">
            <v>45847</v>
          </cell>
          <cell r="L91">
            <v>41768</v>
          </cell>
          <cell r="M91">
            <v>43972</v>
          </cell>
          <cell r="N91">
            <v>43972</v>
          </cell>
          <cell r="O91">
            <v>42972</v>
          </cell>
          <cell r="Q91">
            <v>54712</v>
          </cell>
          <cell r="R91">
            <v>109487</v>
          </cell>
          <cell r="S91">
            <v>159814</v>
          </cell>
          <cell r="T91">
            <v>201863</v>
          </cell>
          <cell r="U91">
            <v>258624</v>
          </cell>
          <cell r="V91">
            <v>315198</v>
          </cell>
          <cell r="W91">
            <v>356882</v>
          </cell>
          <cell r="X91">
            <v>402729</v>
          </cell>
          <cell r="Y91">
            <v>444497</v>
          </cell>
          <cell r="Z91">
            <v>488469</v>
          </cell>
          <cell r="AA91">
            <v>532441</v>
          </cell>
          <cell r="AB91">
            <v>575413</v>
          </cell>
        </row>
        <row r="92">
          <cell r="B92" t="str">
            <v>Minerals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</row>
        <row r="93">
          <cell r="B93" t="str">
            <v>Calcium</v>
          </cell>
          <cell r="C93">
            <v>371113</v>
          </cell>
          <cell r="D93">
            <v>24131</v>
          </cell>
          <cell r="E93">
            <v>34371</v>
          </cell>
          <cell r="F93">
            <v>31729</v>
          </cell>
          <cell r="G93">
            <v>26829</v>
          </cell>
          <cell r="H93">
            <v>39988</v>
          </cell>
          <cell r="I93">
            <v>27376</v>
          </cell>
          <cell r="J93">
            <v>35154</v>
          </cell>
          <cell r="K93">
            <v>30735</v>
          </cell>
          <cell r="L93">
            <v>30303</v>
          </cell>
          <cell r="M93">
            <v>30266</v>
          </cell>
          <cell r="N93">
            <v>30116</v>
          </cell>
          <cell r="O93">
            <v>30116</v>
          </cell>
          <cell r="Q93">
            <v>24131</v>
          </cell>
          <cell r="R93">
            <v>58502</v>
          </cell>
          <cell r="S93">
            <v>90231</v>
          </cell>
          <cell r="T93">
            <v>117060</v>
          </cell>
          <cell r="U93">
            <v>157048</v>
          </cell>
          <cell r="V93">
            <v>184424</v>
          </cell>
          <cell r="W93">
            <v>219578</v>
          </cell>
          <cell r="X93">
            <v>250313</v>
          </cell>
          <cell r="Y93">
            <v>280616</v>
          </cell>
          <cell r="Z93">
            <v>310882</v>
          </cell>
          <cell r="AA93">
            <v>340998</v>
          </cell>
          <cell r="AB93">
            <v>371114</v>
          </cell>
        </row>
        <row r="94">
          <cell r="B94" t="str">
            <v>Magnesium</v>
          </cell>
          <cell r="C94">
            <v>221195</v>
          </cell>
          <cell r="D94">
            <v>13236</v>
          </cell>
          <cell r="E94">
            <v>23240</v>
          </cell>
          <cell r="F94">
            <v>18163</v>
          </cell>
          <cell r="G94">
            <v>17751</v>
          </cell>
          <cell r="H94">
            <v>16909</v>
          </cell>
          <cell r="I94">
            <v>18659</v>
          </cell>
          <cell r="J94">
            <v>17803</v>
          </cell>
          <cell r="K94">
            <v>22720</v>
          </cell>
          <cell r="L94">
            <v>20354</v>
          </cell>
          <cell r="M94">
            <v>17453</v>
          </cell>
          <cell r="N94">
            <v>17453</v>
          </cell>
          <cell r="O94">
            <v>17453</v>
          </cell>
          <cell r="Q94">
            <v>13236</v>
          </cell>
          <cell r="R94">
            <v>36476</v>
          </cell>
          <cell r="S94">
            <v>54639</v>
          </cell>
          <cell r="T94">
            <v>72390</v>
          </cell>
          <cell r="U94">
            <v>89299</v>
          </cell>
          <cell r="V94">
            <v>107958</v>
          </cell>
          <cell r="W94">
            <v>125761</v>
          </cell>
          <cell r="X94">
            <v>148481</v>
          </cell>
          <cell r="Y94">
            <v>168835</v>
          </cell>
          <cell r="Z94">
            <v>186288</v>
          </cell>
          <cell r="AA94">
            <v>203741</v>
          </cell>
          <cell r="AB94">
            <v>221194</v>
          </cell>
        </row>
        <row r="95">
          <cell r="B95" t="str">
            <v>Other Minerals</v>
          </cell>
          <cell r="C95">
            <v>119070</v>
          </cell>
          <cell r="D95">
            <v>10162</v>
          </cell>
          <cell r="E95">
            <v>10628</v>
          </cell>
          <cell r="F95">
            <v>9804</v>
          </cell>
          <cell r="G95">
            <v>10214</v>
          </cell>
          <cell r="H95">
            <v>9054</v>
          </cell>
          <cell r="I95">
            <v>10073</v>
          </cell>
          <cell r="J95">
            <v>9778</v>
          </cell>
          <cell r="K95">
            <v>10243</v>
          </cell>
          <cell r="L95">
            <v>9260</v>
          </cell>
          <cell r="M95">
            <v>9951</v>
          </cell>
          <cell r="N95">
            <v>9951</v>
          </cell>
          <cell r="O95">
            <v>9951</v>
          </cell>
          <cell r="Q95">
            <v>10162</v>
          </cell>
          <cell r="R95">
            <v>20790</v>
          </cell>
          <cell r="S95">
            <v>30594</v>
          </cell>
          <cell r="T95">
            <v>40808</v>
          </cell>
          <cell r="U95">
            <v>49862</v>
          </cell>
          <cell r="V95">
            <v>59935</v>
          </cell>
          <cell r="W95">
            <v>69713</v>
          </cell>
          <cell r="X95">
            <v>79956</v>
          </cell>
          <cell r="Y95">
            <v>89216</v>
          </cell>
          <cell r="Z95">
            <v>99167</v>
          </cell>
          <cell r="AA95">
            <v>109118</v>
          </cell>
          <cell r="AB95">
            <v>119069</v>
          </cell>
        </row>
        <row r="96">
          <cell r="B96" t="str">
            <v>Pain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B97" t="str">
            <v>Pet Supplement</v>
          </cell>
          <cell r="C97">
            <v>75000</v>
          </cell>
          <cell r="E97">
            <v>12963</v>
          </cell>
          <cell r="F97">
            <v>3290</v>
          </cell>
          <cell r="G97">
            <v>3290</v>
          </cell>
          <cell r="H97">
            <v>3307</v>
          </cell>
          <cell r="I97">
            <v>3353</v>
          </cell>
          <cell r="J97">
            <v>3353</v>
          </cell>
          <cell r="K97">
            <v>18625</v>
          </cell>
          <cell r="L97">
            <v>6705</v>
          </cell>
          <cell r="M97">
            <v>6705</v>
          </cell>
          <cell r="N97">
            <v>6705</v>
          </cell>
          <cell r="O97">
            <v>6705</v>
          </cell>
          <cell r="Q97">
            <v>0</v>
          </cell>
          <cell r="R97">
            <v>12963</v>
          </cell>
          <cell r="S97">
            <v>16253</v>
          </cell>
          <cell r="T97">
            <v>19543</v>
          </cell>
          <cell r="U97">
            <v>22850</v>
          </cell>
          <cell r="V97">
            <v>26203</v>
          </cell>
          <cell r="W97">
            <v>29556</v>
          </cell>
          <cell r="X97">
            <v>48181</v>
          </cell>
          <cell r="Y97">
            <v>54886</v>
          </cell>
          <cell r="Z97">
            <v>61591</v>
          </cell>
          <cell r="AA97">
            <v>68296</v>
          </cell>
          <cell r="AB97">
            <v>75001</v>
          </cell>
        </row>
        <row r="98">
          <cell r="B98" t="str">
            <v>Promotion</v>
          </cell>
          <cell r="C98">
            <v>14063</v>
          </cell>
          <cell r="G98">
            <v>299</v>
          </cell>
          <cell r="J98">
            <v>300</v>
          </cell>
          <cell r="K98">
            <v>9889</v>
          </cell>
          <cell r="L98">
            <v>60</v>
          </cell>
          <cell r="M98">
            <v>1172</v>
          </cell>
          <cell r="N98">
            <v>1172</v>
          </cell>
          <cell r="O98">
            <v>1172</v>
          </cell>
          <cell r="Q98">
            <v>0</v>
          </cell>
          <cell r="R98">
            <v>0</v>
          </cell>
          <cell r="S98">
            <v>0</v>
          </cell>
          <cell r="T98">
            <v>299</v>
          </cell>
          <cell r="U98">
            <v>299</v>
          </cell>
          <cell r="V98">
            <v>299</v>
          </cell>
          <cell r="W98">
            <v>599</v>
          </cell>
          <cell r="X98">
            <v>10488</v>
          </cell>
          <cell r="Y98">
            <v>10548</v>
          </cell>
          <cell r="Z98">
            <v>11720</v>
          </cell>
          <cell r="AA98">
            <v>12892</v>
          </cell>
          <cell r="AB98">
            <v>14064</v>
          </cell>
        </row>
        <row r="99">
          <cell r="B99" t="str">
            <v>Promotional Goods</v>
          </cell>
          <cell r="C99">
            <v>4094</v>
          </cell>
          <cell r="D99">
            <v>326</v>
          </cell>
          <cell r="E99">
            <v>372</v>
          </cell>
          <cell r="F99">
            <v>322</v>
          </cell>
          <cell r="G99">
            <v>372</v>
          </cell>
          <cell r="H99">
            <v>322</v>
          </cell>
          <cell r="I99">
            <v>641</v>
          </cell>
          <cell r="J99">
            <v>131</v>
          </cell>
          <cell r="K99">
            <v>352</v>
          </cell>
          <cell r="L99">
            <v>232</v>
          </cell>
          <cell r="M99">
            <v>341</v>
          </cell>
          <cell r="N99">
            <v>341</v>
          </cell>
          <cell r="O99">
            <v>341</v>
          </cell>
          <cell r="Q99">
            <v>326</v>
          </cell>
          <cell r="R99">
            <v>698</v>
          </cell>
          <cell r="S99">
            <v>1020</v>
          </cell>
          <cell r="T99">
            <v>1392</v>
          </cell>
          <cell r="U99">
            <v>1714</v>
          </cell>
          <cell r="V99">
            <v>2355</v>
          </cell>
          <cell r="W99">
            <v>2486</v>
          </cell>
          <cell r="X99">
            <v>2838</v>
          </cell>
          <cell r="Y99">
            <v>3070</v>
          </cell>
          <cell r="Z99">
            <v>3411</v>
          </cell>
          <cell r="AA99">
            <v>3752</v>
          </cell>
          <cell r="AB99">
            <v>4093</v>
          </cell>
        </row>
        <row r="100">
          <cell r="B100" t="str">
            <v>Prostrate</v>
          </cell>
          <cell r="C100">
            <v>159104</v>
          </cell>
          <cell r="D100">
            <v>9015</v>
          </cell>
          <cell r="E100">
            <v>11850</v>
          </cell>
          <cell r="F100">
            <v>10938</v>
          </cell>
          <cell r="G100">
            <v>28900</v>
          </cell>
          <cell r="H100">
            <v>9868</v>
          </cell>
          <cell r="I100">
            <v>12508</v>
          </cell>
          <cell r="J100">
            <v>10668</v>
          </cell>
          <cell r="K100">
            <v>15044</v>
          </cell>
          <cell r="L100">
            <v>11926</v>
          </cell>
          <cell r="M100">
            <v>12796</v>
          </cell>
          <cell r="N100">
            <v>12796</v>
          </cell>
          <cell r="O100">
            <v>12796</v>
          </cell>
          <cell r="Q100">
            <v>9015</v>
          </cell>
          <cell r="R100">
            <v>20865</v>
          </cell>
          <cell r="S100">
            <v>31803</v>
          </cell>
          <cell r="T100">
            <v>60703</v>
          </cell>
          <cell r="U100">
            <v>70571</v>
          </cell>
          <cell r="V100">
            <v>83079</v>
          </cell>
          <cell r="W100">
            <v>93747</v>
          </cell>
          <cell r="X100">
            <v>108791</v>
          </cell>
          <cell r="Y100">
            <v>120717</v>
          </cell>
          <cell r="Z100">
            <v>133513</v>
          </cell>
          <cell r="AA100">
            <v>146309</v>
          </cell>
          <cell r="AB100">
            <v>159105</v>
          </cell>
        </row>
        <row r="101">
          <cell r="B101" t="str">
            <v>General Protien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</row>
        <row r="102">
          <cell r="B102" t="str">
            <v>Skin</v>
          </cell>
          <cell r="C102">
            <v>385780</v>
          </cell>
          <cell r="D102">
            <v>24636</v>
          </cell>
          <cell r="E102">
            <v>23076</v>
          </cell>
          <cell r="F102">
            <v>20664</v>
          </cell>
          <cell r="G102">
            <v>18230</v>
          </cell>
          <cell r="H102">
            <v>45617</v>
          </cell>
          <cell r="I102">
            <v>43009</v>
          </cell>
          <cell r="J102">
            <v>30463</v>
          </cell>
          <cell r="K102">
            <v>44533</v>
          </cell>
          <cell r="L102">
            <v>42146</v>
          </cell>
          <cell r="M102">
            <v>31603</v>
          </cell>
          <cell r="N102">
            <v>30903</v>
          </cell>
          <cell r="O102">
            <v>30903</v>
          </cell>
          <cell r="Q102">
            <v>24636</v>
          </cell>
          <cell r="R102">
            <v>47712</v>
          </cell>
          <cell r="S102">
            <v>68376</v>
          </cell>
          <cell r="T102">
            <v>86606</v>
          </cell>
          <cell r="U102">
            <v>132223</v>
          </cell>
          <cell r="V102">
            <v>175232</v>
          </cell>
          <cell r="W102">
            <v>205695</v>
          </cell>
          <cell r="X102">
            <v>250228</v>
          </cell>
          <cell r="Y102">
            <v>292374</v>
          </cell>
          <cell r="Z102">
            <v>323977</v>
          </cell>
          <cell r="AA102">
            <v>354880</v>
          </cell>
          <cell r="AB102">
            <v>385783</v>
          </cell>
        </row>
        <row r="103">
          <cell r="B103" t="str">
            <v>Sleep</v>
          </cell>
          <cell r="C103">
            <v>72558</v>
          </cell>
          <cell r="D103">
            <v>5683</v>
          </cell>
          <cell r="E103">
            <v>5710</v>
          </cell>
          <cell r="F103">
            <v>5179</v>
          </cell>
          <cell r="G103">
            <v>6217</v>
          </cell>
          <cell r="H103">
            <v>6326</v>
          </cell>
          <cell r="I103">
            <v>6572</v>
          </cell>
          <cell r="J103">
            <v>6577</v>
          </cell>
          <cell r="K103">
            <v>6881</v>
          </cell>
          <cell r="L103">
            <v>5720</v>
          </cell>
          <cell r="M103">
            <v>5898</v>
          </cell>
          <cell r="N103">
            <v>5898</v>
          </cell>
          <cell r="O103">
            <v>5898</v>
          </cell>
          <cell r="Q103">
            <v>5683</v>
          </cell>
          <cell r="R103">
            <v>11393</v>
          </cell>
          <cell r="S103">
            <v>16572</v>
          </cell>
          <cell r="T103">
            <v>22789</v>
          </cell>
          <cell r="U103">
            <v>29115</v>
          </cell>
          <cell r="V103">
            <v>35687</v>
          </cell>
          <cell r="W103">
            <v>42264</v>
          </cell>
          <cell r="X103">
            <v>49145</v>
          </cell>
          <cell r="Y103">
            <v>54865</v>
          </cell>
          <cell r="Z103">
            <v>60763</v>
          </cell>
          <cell r="AA103">
            <v>66661</v>
          </cell>
          <cell r="AB103">
            <v>72559</v>
          </cell>
        </row>
        <row r="104">
          <cell r="B104" t="str">
            <v>Slimming</v>
          </cell>
          <cell r="C104">
            <v>574853</v>
          </cell>
          <cell r="D104">
            <v>115952</v>
          </cell>
          <cell r="E104">
            <v>75012</v>
          </cell>
          <cell r="F104">
            <v>48737</v>
          </cell>
          <cell r="G104">
            <v>39318</v>
          </cell>
          <cell r="H104">
            <v>54272</v>
          </cell>
          <cell r="I104">
            <v>40464</v>
          </cell>
          <cell r="J104">
            <v>29062</v>
          </cell>
          <cell r="K104">
            <v>35277</v>
          </cell>
          <cell r="L104">
            <v>34389</v>
          </cell>
          <cell r="M104">
            <v>33049</v>
          </cell>
          <cell r="N104">
            <v>33645</v>
          </cell>
          <cell r="O104">
            <v>35678</v>
          </cell>
          <cell r="Q104">
            <v>115952</v>
          </cell>
          <cell r="R104">
            <v>190964</v>
          </cell>
          <cell r="S104">
            <v>239701</v>
          </cell>
          <cell r="T104">
            <v>279019</v>
          </cell>
          <cell r="U104">
            <v>333291</v>
          </cell>
          <cell r="V104">
            <v>373755</v>
          </cell>
          <cell r="W104">
            <v>402817</v>
          </cell>
          <cell r="X104">
            <v>438094</v>
          </cell>
          <cell r="Y104">
            <v>472483</v>
          </cell>
          <cell r="Z104">
            <v>505532</v>
          </cell>
          <cell r="AA104">
            <v>539177</v>
          </cell>
          <cell r="AB104">
            <v>574855</v>
          </cell>
        </row>
        <row r="105">
          <cell r="B105" t="str">
            <v>Sports</v>
          </cell>
          <cell r="C105">
            <v>3101456</v>
          </cell>
          <cell r="D105">
            <v>203101</v>
          </cell>
          <cell r="E105">
            <v>296691</v>
          </cell>
          <cell r="F105">
            <v>221876</v>
          </cell>
          <cell r="G105">
            <v>269502</v>
          </cell>
          <cell r="H105">
            <v>268745</v>
          </cell>
          <cell r="I105">
            <v>268852</v>
          </cell>
          <cell r="J105">
            <v>268529</v>
          </cell>
          <cell r="K105">
            <v>260848</v>
          </cell>
          <cell r="L105">
            <v>260611</v>
          </cell>
          <cell r="M105">
            <v>260900</v>
          </cell>
          <cell r="N105">
            <v>260900</v>
          </cell>
          <cell r="O105">
            <v>260900</v>
          </cell>
          <cell r="Q105">
            <v>203101</v>
          </cell>
          <cell r="R105">
            <v>499792</v>
          </cell>
          <cell r="S105">
            <v>721668</v>
          </cell>
          <cell r="T105">
            <v>991170</v>
          </cell>
          <cell r="U105">
            <v>1259915</v>
          </cell>
          <cell r="V105">
            <v>1528767</v>
          </cell>
          <cell r="W105">
            <v>1797296</v>
          </cell>
          <cell r="X105">
            <v>2058144</v>
          </cell>
          <cell r="Y105">
            <v>2318755</v>
          </cell>
          <cell r="Z105">
            <v>2579655</v>
          </cell>
          <cell r="AA105">
            <v>2840555</v>
          </cell>
          <cell r="AB105">
            <v>3101455</v>
          </cell>
        </row>
        <row r="106">
          <cell r="B106" t="str">
            <v>Stress</v>
          </cell>
          <cell r="C106">
            <v>126183</v>
          </cell>
          <cell r="D106">
            <v>9830</v>
          </cell>
          <cell r="E106">
            <v>10394</v>
          </cell>
          <cell r="F106">
            <v>11079</v>
          </cell>
          <cell r="G106">
            <v>9635</v>
          </cell>
          <cell r="H106">
            <v>10753</v>
          </cell>
          <cell r="I106">
            <v>7911</v>
          </cell>
          <cell r="J106">
            <v>10629</v>
          </cell>
          <cell r="K106">
            <v>12712</v>
          </cell>
          <cell r="L106">
            <v>10466</v>
          </cell>
          <cell r="M106">
            <v>10924</v>
          </cell>
          <cell r="N106">
            <v>10924</v>
          </cell>
          <cell r="O106">
            <v>10924</v>
          </cell>
          <cell r="Q106">
            <v>9830</v>
          </cell>
          <cell r="R106">
            <v>20224</v>
          </cell>
          <cell r="S106">
            <v>31303</v>
          </cell>
          <cell r="T106">
            <v>40938</v>
          </cell>
          <cell r="U106">
            <v>51691</v>
          </cell>
          <cell r="V106">
            <v>59602</v>
          </cell>
          <cell r="W106">
            <v>70231</v>
          </cell>
          <cell r="X106">
            <v>82943</v>
          </cell>
          <cell r="Y106">
            <v>93409</v>
          </cell>
          <cell r="Z106">
            <v>104333</v>
          </cell>
          <cell r="AA106">
            <v>115257</v>
          </cell>
          <cell r="AB106">
            <v>126181</v>
          </cell>
        </row>
        <row r="107">
          <cell r="B107" t="str">
            <v>Vitamins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B108" t="str">
            <v>Vitamin C</v>
          </cell>
          <cell r="C108">
            <v>1174720</v>
          </cell>
          <cell r="D108">
            <v>65381</v>
          </cell>
          <cell r="E108">
            <v>79152</v>
          </cell>
          <cell r="F108">
            <v>63564</v>
          </cell>
          <cell r="G108">
            <v>50861</v>
          </cell>
          <cell r="H108">
            <v>62739</v>
          </cell>
          <cell r="I108">
            <v>134775</v>
          </cell>
          <cell r="J108">
            <v>137894</v>
          </cell>
          <cell r="K108">
            <v>136728</v>
          </cell>
          <cell r="L108">
            <v>112398</v>
          </cell>
          <cell r="M108">
            <v>121059</v>
          </cell>
          <cell r="N108">
            <v>105084</v>
          </cell>
          <cell r="O108">
            <v>105084</v>
          </cell>
          <cell r="Q108">
            <v>65381</v>
          </cell>
          <cell r="R108">
            <v>144533</v>
          </cell>
          <cell r="S108">
            <v>208097</v>
          </cell>
          <cell r="T108">
            <v>258958</v>
          </cell>
          <cell r="U108">
            <v>321697</v>
          </cell>
          <cell r="V108">
            <v>456472</v>
          </cell>
          <cell r="W108">
            <v>594366</v>
          </cell>
          <cell r="X108">
            <v>731094</v>
          </cell>
          <cell r="Y108">
            <v>843492</v>
          </cell>
          <cell r="Z108">
            <v>964551</v>
          </cell>
          <cell r="AA108">
            <v>1069635</v>
          </cell>
          <cell r="AB108">
            <v>1174719</v>
          </cell>
        </row>
        <row r="109">
          <cell r="B109" t="str">
            <v>Vitamin E</v>
          </cell>
          <cell r="C109">
            <v>33685</v>
          </cell>
          <cell r="D109">
            <v>3109</v>
          </cell>
          <cell r="E109">
            <v>3820</v>
          </cell>
          <cell r="F109">
            <v>2760</v>
          </cell>
          <cell r="G109">
            <v>3651</v>
          </cell>
          <cell r="H109">
            <v>3298</v>
          </cell>
          <cell r="I109">
            <v>2623</v>
          </cell>
          <cell r="J109">
            <v>2470</v>
          </cell>
          <cell r="K109">
            <v>2998</v>
          </cell>
          <cell r="L109">
            <v>2888</v>
          </cell>
          <cell r="M109">
            <v>2023</v>
          </cell>
          <cell r="N109">
            <v>2023</v>
          </cell>
          <cell r="O109">
            <v>2023</v>
          </cell>
          <cell r="Q109">
            <v>3109</v>
          </cell>
          <cell r="R109">
            <v>6929</v>
          </cell>
          <cell r="S109">
            <v>9689</v>
          </cell>
          <cell r="T109">
            <v>13340</v>
          </cell>
          <cell r="U109">
            <v>16638</v>
          </cell>
          <cell r="V109">
            <v>19261</v>
          </cell>
          <cell r="W109">
            <v>21731</v>
          </cell>
          <cell r="X109">
            <v>24729</v>
          </cell>
          <cell r="Y109">
            <v>27617</v>
          </cell>
          <cell r="Z109">
            <v>29640</v>
          </cell>
          <cell r="AA109">
            <v>31663</v>
          </cell>
          <cell r="AB109">
            <v>33686</v>
          </cell>
        </row>
        <row r="110">
          <cell r="B110" t="str">
            <v>Vitamin B</v>
          </cell>
          <cell r="C110">
            <v>20947</v>
          </cell>
          <cell r="D110">
            <v>1580</v>
          </cell>
          <cell r="E110">
            <v>1979</v>
          </cell>
          <cell r="F110">
            <v>1391</v>
          </cell>
          <cell r="G110">
            <v>1656</v>
          </cell>
          <cell r="H110">
            <v>1430</v>
          </cell>
          <cell r="I110">
            <v>2210</v>
          </cell>
          <cell r="J110">
            <v>1521</v>
          </cell>
          <cell r="K110">
            <v>2564</v>
          </cell>
          <cell r="L110">
            <v>1338</v>
          </cell>
          <cell r="M110">
            <v>1759</v>
          </cell>
          <cell r="N110">
            <v>1759</v>
          </cell>
          <cell r="O110">
            <v>1759</v>
          </cell>
          <cell r="Q110">
            <v>1580</v>
          </cell>
          <cell r="R110">
            <v>3559</v>
          </cell>
          <cell r="S110">
            <v>4950</v>
          </cell>
          <cell r="T110">
            <v>6606</v>
          </cell>
          <cell r="U110">
            <v>8036</v>
          </cell>
          <cell r="V110">
            <v>10246</v>
          </cell>
          <cell r="W110">
            <v>11767</v>
          </cell>
          <cell r="X110">
            <v>14331</v>
          </cell>
          <cell r="Y110">
            <v>15669</v>
          </cell>
          <cell r="Z110">
            <v>17428</v>
          </cell>
          <cell r="AA110">
            <v>19187</v>
          </cell>
          <cell r="AB110">
            <v>20946</v>
          </cell>
        </row>
        <row r="111">
          <cell r="B111" t="str">
            <v>Multi's</v>
          </cell>
          <cell r="C111">
            <v>645779</v>
          </cell>
          <cell r="D111">
            <v>60929</v>
          </cell>
          <cell r="E111">
            <v>59272</v>
          </cell>
          <cell r="F111">
            <v>57757</v>
          </cell>
          <cell r="G111">
            <v>46740</v>
          </cell>
          <cell r="H111">
            <v>45769</v>
          </cell>
          <cell r="I111">
            <v>62918</v>
          </cell>
          <cell r="J111">
            <v>54789</v>
          </cell>
          <cell r="K111">
            <v>57335</v>
          </cell>
          <cell r="L111">
            <v>56163</v>
          </cell>
          <cell r="M111">
            <v>48036</v>
          </cell>
          <cell r="N111">
            <v>48036</v>
          </cell>
          <cell r="O111">
            <v>48036</v>
          </cell>
          <cell r="Q111">
            <v>60929</v>
          </cell>
          <cell r="R111">
            <v>120201</v>
          </cell>
          <cell r="S111">
            <v>177958</v>
          </cell>
          <cell r="T111">
            <v>224698</v>
          </cell>
          <cell r="U111">
            <v>270467</v>
          </cell>
          <cell r="V111">
            <v>333385</v>
          </cell>
          <cell r="W111">
            <v>388174</v>
          </cell>
          <cell r="X111">
            <v>445509</v>
          </cell>
          <cell r="Y111">
            <v>501672</v>
          </cell>
          <cell r="Z111">
            <v>549708</v>
          </cell>
          <cell r="AA111">
            <v>597744</v>
          </cell>
          <cell r="AB111">
            <v>645780</v>
          </cell>
        </row>
        <row r="112">
          <cell r="B112" t="str">
            <v>MISC</v>
          </cell>
        </row>
        <row r="113">
          <cell r="D113">
            <v>1477939</v>
          </cell>
          <cell r="E113">
            <v>1715104</v>
          </cell>
          <cell r="F113">
            <v>1487888</v>
          </cell>
          <cell r="G113">
            <v>1382813</v>
          </cell>
          <cell r="H113">
            <v>1587174</v>
          </cell>
          <cell r="I113">
            <v>1709845</v>
          </cell>
          <cell r="J113">
            <v>1696693</v>
          </cell>
          <cell r="K113">
            <v>1922881</v>
          </cell>
          <cell r="L113">
            <v>1704631</v>
          </cell>
          <cell r="M113">
            <v>1585010</v>
          </cell>
          <cell r="N113">
            <v>1563227</v>
          </cell>
          <cell r="O113">
            <v>1556692</v>
          </cell>
          <cell r="R113">
            <v>3193043</v>
          </cell>
          <cell r="S113">
            <v>4680931</v>
          </cell>
          <cell r="T113">
            <v>6063744</v>
          </cell>
          <cell r="U113">
            <v>7650918</v>
          </cell>
          <cell r="V113">
            <v>9360763</v>
          </cell>
          <cell r="W113">
            <v>11057456</v>
          </cell>
          <cell r="X113">
            <v>12980337</v>
          </cell>
          <cell r="Y113">
            <v>14684968</v>
          </cell>
          <cell r="Z113">
            <v>16269978</v>
          </cell>
          <cell r="AA113">
            <v>17833205</v>
          </cell>
          <cell r="AB113">
            <v>19389897</v>
          </cell>
        </row>
        <row r="132">
          <cell r="B132" t="str">
            <v>Name</v>
          </cell>
          <cell r="C132" t="str">
            <v>Budgeted Amount</v>
          </cell>
          <cell r="D132">
            <v>38991</v>
          </cell>
          <cell r="E132">
            <v>39022</v>
          </cell>
          <cell r="F132">
            <v>39052</v>
          </cell>
          <cell r="G132">
            <v>39083</v>
          </cell>
          <cell r="H132">
            <v>39114</v>
          </cell>
          <cell r="I132">
            <v>39142</v>
          </cell>
          <cell r="J132">
            <v>39173</v>
          </cell>
          <cell r="K132">
            <v>39203</v>
          </cell>
          <cell r="L132">
            <v>39234</v>
          </cell>
          <cell r="M132">
            <v>39264</v>
          </cell>
          <cell r="N132">
            <v>39295</v>
          </cell>
          <cell r="O132">
            <v>39326</v>
          </cell>
          <cell r="Q132">
            <v>38991</v>
          </cell>
          <cell r="R132">
            <v>39022</v>
          </cell>
          <cell r="S132">
            <v>39052</v>
          </cell>
          <cell r="T132">
            <v>39083</v>
          </cell>
          <cell r="U132">
            <v>39114</v>
          </cell>
          <cell r="V132">
            <v>39142</v>
          </cell>
          <cell r="W132">
            <v>39173</v>
          </cell>
          <cell r="X132">
            <v>39203</v>
          </cell>
          <cell r="Y132">
            <v>39234</v>
          </cell>
          <cell r="Z132">
            <v>39264</v>
          </cell>
          <cell r="AA132">
            <v>39295</v>
          </cell>
          <cell r="AB132">
            <v>39326</v>
          </cell>
        </row>
        <row r="133">
          <cell r="B133" t="str">
            <v>International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B134" t="str">
            <v>North Asia/Pacific</v>
          </cell>
          <cell r="C134">
            <v>1000000</v>
          </cell>
          <cell r="D134">
            <v>65000</v>
          </cell>
          <cell r="E134">
            <v>40000</v>
          </cell>
          <cell r="F134">
            <v>95000</v>
          </cell>
          <cell r="G134">
            <v>125000</v>
          </cell>
          <cell r="H134">
            <v>95000</v>
          </cell>
          <cell r="I134">
            <v>95000</v>
          </cell>
          <cell r="J134">
            <v>50000</v>
          </cell>
          <cell r="L134">
            <v>165000</v>
          </cell>
          <cell r="M134">
            <v>30000</v>
          </cell>
          <cell r="N134">
            <v>115000</v>
          </cell>
          <cell r="O134">
            <v>125000</v>
          </cell>
          <cell r="Q134">
            <v>65000</v>
          </cell>
          <cell r="R134">
            <v>105000</v>
          </cell>
          <cell r="S134">
            <v>200000</v>
          </cell>
          <cell r="T134">
            <v>325000</v>
          </cell>
          <cell r="U134">
            <v>420000</v>
          </cell>
          <cell r="V134">
            <v>515000</v>
          </cell>
          <cell r="W134">
            <v>565000</v>
          </cell>
          <cell r="X134">
            <v>565000</v>
          </cell>
          <cell r="Y134">
            <v>730000</v>
          </cell>
          <cell r="Z134">
            <v>760000</v>
          </cell>
          <cell r="AA134">
            <v>875000</v>
          </cell>
          <cell r="AB134">
            <v>1000000</v>
          </cell>
        </row>
        <row r="135">
          <cell r="B135" t="str">
            <v>Australia</v>
          </cell>
          <cell r="C135">
            <v>4915000</v>
          </cell>
          <cell r="D135">
            <v>460000</v>
          </cell>
          <cell r="E135">
            <v>495000</v>
          </cell>
          <cell r="F135">
            <v>470000</v>
          </cell>
          <cell r="G135">
            <v>360000</v>
          </cell>
          <cell r="H135">
            <v>470000</v>
          </cell>
          <cell r="I135">
            <v>370000</v>
          </cell>
          <cell r="J135">
            <v>460000</v>
          </cell>
          <cell r="K135">
            <v>470000</v>
          </cell>
          <cell r="L135">
            <v>410000</v>
          </cell>
          <cell r="M135">
            <v>420000</v>
          </cell>
          <cell r="N135">
            <v>320000</v>
          </cell>
          <cell r="O135">
            <v>210000</v>
          </cell>
          <cell r="Q135">
            <v>460000</v>
          </cell>
          <cell r="R135">
            <v>955000</v>
          </cell>
          <cell r="S135">
            <v>1425000</v>
          </cell>
          <cell r="T135">
            <v>1785000</v>
          </cell>
          <cell r="U135">
            <v>2255000</v>
          </cell>
          <cell r="V135">
            <v>2625000</v>
          </cell>
          <cell r="W135">
            <v>3085000</v>
          </cell>
          <cell r="X135">
            <v>3555000</v>
          </cell>
          <cell r="Y135">
            <v>3965000</v>
          </cell>
          <cell r="Z135">
            <v>4385000</v>
          </cell>
          <cell r="AA135">
            <v>4705000</v>
          </cell>
          <cell r="AB135">
            <v>4915000</v>
          </cell>
        </row>
        <row r="136">
          <cell r="B136" t="str">
            <v>South East Asia</v>
          </cell>
          <cell r="C136">
            <v>3650000</v>
          </cell>
          <cell r="D136">
            <v>305000</v>
          </cell>
          <cell r="E136">
            <v>230000</v>
          </cell>
          <cell r="F136">
            <v>220000</v>
          </cell>
          <cell r="G136">
            <v>375000</v>
          </cell>
          <cell r="H136">
            <v>225000</v>
          </cell>
          <cell r="I136">
            <v>295000</v>
          </cell>
          <cell r="J136">
            <v>320000</v>
          </cell>
          <cell r="K136">
            <v>245000</v>
          </cell>
          <cell r="L136">
            <v>435000</v>
          </cell>
          <cell r="M136">
            <v>295000</v>
          </cell>
          <cell r="N136">
            <v>400000</v>
          </cell>
          <cell r="O136">
            <v>305000</v>
          </cell>
          <cell r="Q136">
            <v>305000</v>
          </cell>
          <cell r="R136">
            <v>535000</v>
          </cell>
          <cell r="S136">
            <v>755000</v>
          </cell>
          <cell r="T136">
            <v>1130000</v>
          </cell>
          <cell r="U136">
            <v>1355000</v>
          </cell>
          <cell r="V136">
            <v>1650000</v>
          </cell>
          <cell r="W136">
            <v>1970000</v>
          </cell>
          <cell r="X136">
            <v>2215000</v>
          </cell>
          <cell r="Y136">
            <v>2650000</v>
          </cell>
          <cell r="Z136">
            <v>2945000</v>
          </cell>
          <cell r="AA136">
            <v>3345000</v>
          </cell>
          <cell r="AB136">
            <v>3650000</v>
          </cell>
        </row>
        <row r="137">
          <cell r="B137" t="str">
            <v>Europe</v>
          </cell>
          <cell r="C137">
            <v>50000</v>
          </cell>
          <cell r="F137">
            <v>15000</v>
          </cell>
          <cell r="J137">
            <v>20000</v>
          </cell>
          <cell r="N137">
            <v>15000</v>
          </cell>
          <cell r="Q137">
            <v>0</v>
          </cell>
          <cell r="R137">
            <v>0</v>
          </cell>
          <cell r="S137">
            <v>15000</v>
          </cell>
          <cell r="T137">
            <v>15000</v>
          </cell>
          <cell r="U137">
            <v>15000</v>
          </cell>
          <cell r="V137">
            <v>15000</v>
          </cell>
          <cell r="W137">
            <v>35000</v>
          </cell>
          <cell r="X137">
            <v>35000</v>
          </cell>
          <cell r="Y137">
            <v>35000</v>
          </cell>
          <cell r="Z137">
            <v>35000</v>
          </cell>
          <cell r="AA137">
            <v>50000</v>
          </cell>
          <cell r="AB137">
            <v>50000</v>
          </cell>
        </row>
        <row r="138">
          <cell r="B138" t="str">
            <v>Middle East</v>
          </cell>
          <cell r="C138">
            <v>1780000</v>
          </cell>
          <cell r="D138">
            <v>50000</v>
          </cell>
          <cell r="E138">
            <v>375000</v>
          </cell>
          <cell r="F138">
            <v>100000</v>
          </cell>
          <cell r="G138">
            <v>80000</v>
          </cell>
          <cell r="H138">
            <v>100000</v>
          </cell>
          <cell r="I138">
            <v>180000</v>
          </cell>
          <cell r="J138">
            <v>100000</v>
          </cell>
          <cell r="K138">
            <v>350000</v>
          </cell>
          <cell r="L138">
            <v>50000</v>
          </cell>
          <cell r="M138">
            <v>50000</v>
          </cell>
          <cell r="N138">
            <v>30000</v>
          </cell>
          <cell r="O138">
            <v>315000</v>
          </cell>
          <cell r="Q138">
            <v>50000</v>
          </cell>
          <cell r="R138">
            <v>425000</v>
          </cell>
          <cell r="S138">
            <v>525000</v>
          </cell>
          <cell r="T138">
            <v>605000</v>
          </cell>
          <cell r="U138">
            <v>705000</v>
          </cell>
          <cell r="V138">
            <v>885000</v>
          </cell>
          <cell r="W138">
            <v>985000</v>
          </cell>
          <cell r="X138">
            <v>1335000</v>
          </cell>
          <cell r="Y138">
            <v>1385000</v>
          </cell>
          <cell r="Z138">
            <v>1435000</v>
          </cell>
          <cell r="AA138">
            <v>1465000</v>
          </cell>
          <cell r="AB138">
            <v>1780000</v>
          </cell>
        </row>
        <row r="139">
          <cell r="B139" t="str">
            <v>New Zealand</v>
          </cell>
          <cell r="C139">
            <v>1500000</v>
          </cell>
          <cell r="D139">
            <v>135000</v>
          </cell>
          <cell r="E139">
            <v>155000</v>
          </cell>
          <cell r="F139">
            <v>235000</v>
          </cell>
          <cell r="G139">
            <v>90000</v>
          </cell>
          <cell r="H139">
            <v>100000</v>
          </cell>
          <cell r="I139">
            <v>175000</v>
          </cell>
          <cell r="J139">
            <v>85000</v>
          </cell>
          <cell r="K139">
            <v>115000</v>
          </cell>
          <cell r="L139">
            <v>85000</v>
          </cell>
          <cell r="M139">
            <v>65000</v>
          </cell>
          <cell r="N139">
            <v>155000</v>
          </cell>
          <cell r="O139">
            <v>105000</v>
          </cell>
          <cell r="Q139">
            <v>135000</v>
          </cell>
          <cell r="R139">
            <v>290000</v>
          </cell>
          <cell r="S139">
            <v>525000</v>
          </cell>
          <cell r="T139">
            <v>615000</v>
          </cell>
          <cell r="U139">
            <v>715000</v>
          </cell>
          <cell r="V139">
            <v>890000</v>
          </cell>
          <cell r="W139">
            <v>975000</v>
          </cell>
          <cell r="X139">
            <v>1090000</v>
          </cell>
          <cell r="Y139">
            <v>1175000</v>
          </cell>
          <cell r="Z139">
            <v>1240000</v>
          </cell>
          <cell r="AA139">
            <v>1395000</v>
          </cell>
          <cell r="AB139">
            <v>1500000</v>
          </cell>
        </row>
      </sheetData>
      <sheetData sheetId="11"/>
      <sheetData sheetId="12"/>
      <sheetData sheetId="13"/>
      <sheetData sheetId="14"/>
      <sheetData sheetId="15"/>
      <sheetData sheetId="16" refreshError="1">
        <row r="3">
          <cell r="B3" t="str">
            <v>Name</v>
          </cell>
          <cell r="C3" t="str">
            <v>Budgeted Amount</v>
          </cell>
          <cell r="D3">
            <v>38991</v>
          </cell>
          <cell r="E3">
            <v>39022</v>
          </cell>
          <cell r="F3">
            <v>39052</v>
          </cell>
          <cell r="G3">
            <v>39083</v>
          </cell>
          <cell r="H3">
            <v>39114</v>
          </cell>
          <cell r="I3">
            <v>39142</v>
          </cell>
          <cell r="J3">
            <v>39173</v>
          </cell>
          <cell r="K3">
            <v>39203</v>
          </cell>
          <cell r="L3">
            <v>39234</v>
          </cell>
          <cell r="M3">
            <v>39264</v>
          </cell>
          <cell r="N3">
            <v>39295</v>
          </cell>
          <cell r="O3">
            <v>39326</v>
          </cell>
          <cell r="Q3">
            <v>38626</v>
          </cell>
          <cell r="R3">
            <v>38657</v>
          </cell>
          <cell r="S3">
            <v>38687</v>
          </cell>
          <cell r="T3">
            <v>38718</v>
          </cell>
          <cell r="U3">
            <v>38749</v>
          </cell>
          <cell r="V3">
            <v>38777</v>
          </cell>
          <cell r="W3">
            <v>38808</v>
          </cell>
          <cell r="X3">
            <v>38838</v>
          </cell>
          <cell r="Y3">
            <v>38869</v>
          </cell>
          <cell r="Z3">
            <v>38899</v>
          </cell>
          <cell r="AA3">
            <v>38930</v>
          </cell>
          <cell r="AB3">
            <v>38961</v>
          </cell>
        </row>
        <row r="4">
          <cell r="B4" t="str">
            <v>Balance</v>
          </cell>
          <cell r="C4">
            <v>4807177</v>
          </cell>
          <cell r="D4">
            <v>408611</v>
          </cell>
          <cell r="E4">
            <v>403803</v>
          </cell>
          <cell r="F4">
            <v>360538</v>
          </cell>
          <cell r="G4">
            <v>348520</v>
          </cell>
          <cell r="H4">
            <v>365345</v>
          </cell>
          <cell r="I4">
            <v>408610</v>
          </cell>
          <cell r="J4">
            <v>384574</v>
          </cell>
          <cell r="K4">
            <v>432646</v>
          </cell>
          <cell r="L4">
            <v>418224</v>
          </cell>
          <cell r="M4">
            <v>425435</v>
          </cell>
          <cell r="N4">
            <v>423032</v>
          </cell>
          <cell r="O4">
            <v>427839</v>
          </cell>
          <cell r="Q4">
            <v>408611</v>
          </cell>
          <cell r="R4">
            <v>812414</v>
          </cell>
          <cell r="S4">
            <v>1172952</v>
          </cell>
          <cell r="T4">
            <v>1521472</v>
          </cell>
          <cell r="U4">
            <v>1886817</v>
          </cell>
          <cell r="V4">
            <v>2295427</v>
          </cell>
          <cell r="W4">
            <v>2680001</v>
          </cell>
          <cell r="X4">
            <v>3112647</v>
          </cell>
          <cell r="Y4">
            <v>3530871</v>
          </cell>
          <cell r="Z4">
            <v>3956306</v>
          </cell>
          <cell r="AA4">
            <v>4379338</v>
          </cell>
          <cell r="AB4">
            <v>4807177</v>
          </cell>
        </row>
        <row r="5">
          <cell r="B5" t="str">
            <v>Bio Nature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</row>
        <row r="6">
          <cell r="B6" t="str">
            <v>Contract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7">
          <cell r="B7" t="str">
            <v>Harry's Choice</v>
          </cell>
          <cell r="C7">
            <v>132555</v>
          </cell>
          <cell r="E7">
            <v>14000</v>
          </cell>
          <cell r="F7">
            <v>9000</v>
          </cell>
          <cell r="G7">
            <v>9000</v>
          </cell>
          <cell r="H7">
            <v>9000</v>
          </cell>
          <cell r="I7">
            <v>14555</v>
          </cell>
          <cell r="J7">
            <v>12000</v>
          </cell>
          <cell r="K7">
            <v>13000</v>
          </cell>
          <cell r="L7">
            <v>13000</v>
          </cell>
          <cell r="M7">
            <v>13000</v>
          </cell>
          <cell r="N7">
            <v>13000</v>
          </cell>
          <cell r="O7">
            <v>13000</v>
          </cell>
          <cell r="Q7">
            <v>0</v>
          </cell>
          <cell r="R7">
            <v>14000</v>
          </cell>
          <cell r="S7">
            <v>23000</v>
          </cell>
          <cell r="T7">
            <v>32000</v>
          </cell>
          <cell r="U7">
            <v>41000</v>
          </cell>
          <cell r="V7">
            <v>55555</v>
          </cell>
          <cell r="W7">
            <v>67555</v>
          </cell>
          <cell r="X7">
            <v>80555</v>
          </cell>
          <cell r="Y7">
            <v>93555</v>
          </cell>
          <cell r="Z7">
            <v>106555</v>
          </cell>
          <cell r="AA7">
            <v>119555</v>
          </cell>
          <cell r="AB7">
            <v>132555</v>
          </cell>
        </row>
        <row r="8">
          <cell r="B8" t="str">
            <v>Healthy Life</v>
          </cell>
          <cell r="C8">
            <v>3000474</v>
          </cell>
          <cell r="D8">
            <v>247841</v>
          </cell>
          <cell r="E8">
            <v>261038</v>
          </cell>
          <cell r="F8">
            <v>209733</v>
          </cell>
          <cell r="G8">
            <v>202534</v>
          </cell>
          <cell r="H8">
            <v>246040</v>
          </cell>
          <cell r="I8">
            <v>285044</v>
          </cell>
          <cell r="J8">
            <v>247537</v>
          </cell>
          <cell r="K8">
            <v>270043</v>
          </cell>
          <cell r="L8">
            <v>261038</v>
          </cell>
          <cell r="M8">
            <v>259539</v>
          </cell>
          <cell r="N8">
            <v>255037</v>
          </cell>
          <cell r="O8">
            <v>255050</v>
          </cell>
          <cell r="Q8">
            <v>247841</v>
          </cell>
          <cell r="R8">
            <v>508879</v>
          </cell>
          <cell r="S8">
            <v>718612</v>
          </cell>
          <cell r="T8">
            <v>921146</v>
          </cell>
          <cell r="U8">
            <v>1167186</v>
          </cell>
          <cell r="V8">
            <v>1452230</v>
          </cell>
          <cell r="W8">
            <v>1699767</v>
          </cell>
          <cell r="X8">
            <v>1969810</v>
          </cell>
          <cell r="Y8">
            <v>2230848</v>
          </cell>
          <cell r="Z8">
            <v>2490387</v>
          </cell>
          <cell r="AA8">
            <v>2745424</v>
          </cell>
          <cell r="AB8">
            <v>3000474</v>
          </cell>
        </row>
        <row r="9">
          <cell r="B9" t="str">
            <v>Herbs of Gold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B10" t="str">
            <v>Kordel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B11" t="str">
            <v>Medi Bee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B12" t="str">
            <v>Natural Factor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B13" t="str">
            <v>Nutra Fibre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B14" t="str">
            <v>NutraLife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B15" t="str">
            <v>NutraLife Supplements</v>
          </cell>
          <cell r="C15">
            <v>17463537</v>
          </cell>
          <cell r="D15">
            <v>1442485</v>
          </cell>
          <cell r="E15">
            <v>1519330</v>
          </cell>
          <cell r="F15">
            <v>1220703</v>
          </cell>
          <cell r="G15">
            <v>1178791</v>
          </cell>
          <cell r="H15">
            <v>1432012</v>
          </cell>
          <cell r="I15">
            <v>1659037</v>
          </cell>
          <cell r="J15">
            <v>1440742</v>
          </cell>
          <cell r="K15">
            <v>1571716</v>
          </cell>
          <cell r="L15">
            <v>1519330</v>
          </cell>
          <cell r="M15">
            <v>1510597</v>
          </cell>
          <cell r="N15">
            <v>1484402</v>
          </cell>
          <cell r="O15">
            <v>1484392</v>
          </cell>
          <cell r="Q15">
            <v>1442485</v>
          </cell>
          <cell r="R15">
            <v>2961815</v>
          </cell>
          <cell r="S15">
            <v>4182518</v>
          </cell>
          <cell r="T15">
            <v>5361309</v>
          </cell>
          <cell r="U15">
            <v>6793321</v>
          </cell>
          <cell r="V15">
            <v>8452358</v>
          </cell>
          <cell r="W15">
            <v>9893100</v>
          </cell>
          <cell r="X15">
            <v>11464816</v>
          </cell>
          <cell r="Y15">
            <v>12984146</v>
          </cell>
          <cell r="Z15">
            <v>14494743</v>
          </cell>
          <cell r="AA15">
            <v>15979145</v>
          </cell>
          <cell r="AB15">
            <v>17463537</v>
          </cell>
        </row>
        <row r="16">
          <cell r="B16" t="str">
            <v>NutraLife Slimming</v>
          </cell>
          <cell r="C16">
            <v>1341854</v>
          </cell>
          <cell r="D16">
            <v>110837</v>
          </cell>
          <cell r="E16">
            <v>116741</v>
          </cell>
          <cell r="F16">
            <v>93796</v>
          </cell>
          <cell r="G16">
            <v>90575</v>
          </cell>
          <cell r="H16">
            <v>110032</v>
          </cell>
          <cell r="I16">
            <v>127476</v>
          </cell>
          <cell r="J16">
            <v>110703</v>
          </cell>
          <cell r="K16">
            <v>120767</v>
          </cell>
          <cell r="L16">
            <v>116741</v>
          </cell>
          <cell r="M16">
            <v>116070</v>
          </cell>
          <cell r="N16">
            <v>114058</v>
          </cell>
          <cell r="O16">
            <v>114058</v>
          </cell>
          <cell r="Q16">
            <v>110837</v>
          </cell>
          <cell r="R16">
            <v>227578</v>
          </cell>
          <cell r="S16">
            <v>321374</v>
          </cell>
          <cell r="T16">
            <v>411949</v>
          </cell>
          <cell r="U16">
            <v>521981</v>
          </cell>
          <cell r="V16">
            <v>649457</v>
          </cell>
          <cell r="W16">
            <v>760160</v>
          </cell>
          <cell r="X16">
            <v>880927</v>
          </cell>
          <cell r="Y16">
            <v>997668</v>
          </cell>
          <cell r="Z16">
            <v>1113738</v>
          </cell>
          <cell r="AA16">
            <v>1227796</v>
          </cell>
          <cell r="AB16">
            <v>1341854</v>
          </cell>
        </row>
        <row r="17">
          <cell r="B17" t="str">
            <v>NutraLife Sports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B18" t="str">
            <v>NutraLife Silver Fern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B19" t="str">
            <v>NutraLife Enzogenol</v>
          </cell>
          <cell r="C19">
            <v>55299</v>
          </cell>
          <cell r="D19">
            <v>4568</v>
          </cell>
          <cell r="E19">
            <v>4811</v>
          </cell>
          <cell r="F19">
            <v>3865</v>
          </cell>
          <cell r="G19">
            <v>3733</v>
          </cell>
          <cell r="H19">
            <v>4535</v>
          </cell>
          <cell r="I19">
            <v>5253</v>
          </cell>
          <cell r="J19">
            <v>4562</v>
          </cell>
          <cell r="K19">
            <v>4977</v>
          </cell>
          <cell r="L19">
            <v>4811</v>
          </cell>
          <cell r="M19">
            <v>4783</v>
          </cell>
          <cell r="N19">
            <v>4700</v>
          </cell>
          <cell r="O19">
            <v>4701</v>
          </cell>
          <cell r="Q19">
            <v>4568</v>
          </cell>
          <cell r="R19">
            <v>9379</v>
          </cell>
          <cell r="S19">
            <v>13244</v>
          </cell>
          <cell r="T19">
            <v>16977</v>
          </cell>
          <cell r="U19">
            <v>21512</v>
          </cell>
          <cell r="V19">
            <v>26765</v>
          </cell>
          <cell r="W19">
            <v>31327</v>
          </cell>
          <cell r="X19">
            <v>36304</v>
          </cell>
          <cell r="Y19">
            <v>41115</v>
          </cell>
          <cell r="Z19">
            <v>45898</v>
          </cell>
          <cell r="AA19">
            <v>50598</v>
          </cell>
          <cell r="AB19">
            <v>55299</v>
          </cell>
        </row>
        <row r="20">
          <cell r="B20" t="str">
            <v>Professionals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Promotional Goods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Trilogy</v>
          </cell>
          <cell r="C22">
            <v>1000000</v>
          </cell>
          <cell r="D22">
            <v>108695</v>
          </cell>
          <cell r="E22">
            <v>88189</v>
          </cell>
          <cell r="F22">
            <v>68370</v>
          </cell>
          <cell r="G22">
            <v>75895</v>
          </cell>
          <cell r="H22">
            <v>77829</v>
          </cell>
          <cell r="I22">
            <v>94065</v>
          </cell>
          <cell r="J22">
            <v>85323</v>
          </cell>
          <cell r="K22">
            <v>80327</v>
          </cell>
          <cell r="L22">
            <v>80327</v>
          </cell>
          <cell r="M22">
            <v>80327</v>
          </cell>
          <cell r="N22">
            <v>80327</v>
          </cell>
          <cell r="O22">
            <v>80326</v>
          </cell>
          <cell r="Q22">
            <v>108695</v>
          </cell>
          <cell r="R22">
            <v>196884</v>
          </cell>
          <cell r="S22">
            <v>265254</v>
          </cell>
          <cell r="T22">
            <v>341149</v>
          </cell>
          <cell r="U22">
            <v>418978</v>
          </cell>
          <cell r="V22">
            <v>513043</v>
          </cell>
          <cell r="W22">
            <v>598366</v>
          </cell>
          <cell r="X22">
            <v>678693</v>
          </cell>
          <cell r="Y22">
            <v>759020</v>
          </cell>
          <cell r="Z22">
            <v>839347</v>
          </cell>
          <cell r="AA22">
            <v>919674</v>
          </cell>
          <cell r="AB22">
            <v>1000000</v>
          </cell>
        </row>
        <row r="23">
          <cell r="B23" t="str">
            <v>Wagner</v>
          </cell>
          <cell r="C23">
            <v>99124</v>
          </cell>
          <cell r="D23">
            <v>8188</v>
          </cell>
          <cell r="E23">
            <v>8624</v>
          </cell>
          <cell r="F23">
            <v>6929</v>
          </cell>
          <cell r="G23">
            <v>6691</v>
          </cell>
          <cell r="H23">
            <v>8128</v>
          </cell>
          <cell r="I23">
            <v>9417</v>
          </cell>
          <cell r="J23">
            <v>8178</v>
          </cell>
          <cell r="K23">
            <v>8921</v>
          </cell>
          <cell r="L23">
            <v>8624</v>
          </cell>
          <cell r="M23">
            <v>8574</v>
          </cell>
          <cell r="N23">
            <v>8426</v>
          </cell>
          <cell r="O23">
            <v>8424</v>
          </cell>
          <cell r="Q23">
            <v>8188</v>
          </cell>
          <cell r="R23">
            <v>16812</v>
          </cell>
          <cell r="S23">
            <v>23741</v>
          </cell>
          <cell r="T23">
            <v>30432</v>
          </cell>
          <cell r="U23">
            <v>38560</v>
          </cell>
          <cell r="V23">
            <v>47977</v>
          </cell>
          <cell r="W23">
            <v>56155</v>
          </cell>
          <cell r="X23">
            <v>65076</v>
          </cell>
          <cell r="Y23">
            <v>73700</v>
          </cell>
          <cell r="Z23">
            <v>82274</v>
          </cell>
          <cell r="AA23">
            <v>90700</v>
          </cell>
          <cell r="AB23">
            <v>99124</v>
          </cell>
        </row>
        <row r="24">
          <cell r="B24" t="str">
            <v>Kyolic</v>
          </cell>
          <cell r="C24">
            <v>1241249</v>
          </cell>
          <cell r="D24">
            <v>102527</v>
          </cell>
          <cell r="E24">
            <v>107989</v>
          </cell>
          <cell r="F24">
            <v>86763</v>
          </cell>
          <cell r="G24">
            <v>83784</v>
          </cell>
          <cell r="H24">
            <v>101783</v>
          </cell>
          <cell r="I24">
            <v>117919</v>
          </cell>
          <cell r="J24">
            <v>102403</v>
          </cell>
          <cell r="K24">
            <v>111712</v>
          </cell>
          <cell r="L24">
            <v>107989</v>
          </cell>
          <cell r="M24">
            <v>107368</v>
          </cell>
          <cell r="N24">
            <v>105506</v>
          </cell>
          <cell r="O24">
            <v>105506</v>
          </cell>
          <cell r="Q24">
            <v>102527</v>
          </cell>
          <cell r="R24">
            <v>210516</v>
          </cell>
          <cell r="S24">
            <v>297279</v>
          </cell>
          <cell r="T24">
            <v>381063</v>
          </cell>
          <cell r="U24">
            <v>482846</v>
          </cell>
          <cell r="V24">
            <v>600765</v>
          </cell>
          <cell r="W24">
            <v>703168</v>
          </cell>
          <cell r="X24">
            <v>814880</v>
          </cell>
          <cell r="Y24">
            <v>922869</v>
          </cell>
          <cell r="Z24">
            <v>1030237</v>
          </cell>
          <cell r="AA24">
            <v>1135743</v>
          </cell>
          <cell r="AB24">
            <v>1241249</v>
          </cell>
        </row>
        <row r="25">
          <cell r="B25" t="str">
            <v>Ester C</v>
          </cell>
          <cell r="C25">
            <v>581644</v>
          </cell>
          <cell r="D25">
            <v>48044</v>
          </cell>
          <cell r="E25">
            <v>50603</v>
          </cell>
          <cell r="F25">
            <v>40657</v>
          </cell>
          <cell r="G25">
            <v>39261</v>
          </cell>
          <cell r="H25">
            <v>47695</v>
          </cell>
          <cell r="I25">
            <v>55256</v>
          </cell>
          <cell r="J25">
            <v>47986</v>
          </cell>
          <cell r="K25">
            <v>52348</v>
          </cell>
          <cell r="L25">
            <v>50603</v>
          </cell>
          <cell r="M25">
            <v>50312</v>
          </cell>
          <cell r="N25">
            <v>49440</v>
          </cell>
          <cell r="O25">
            <v>49439</v>
          </cell>
          <cell r="Q25">
            <v>48044</v>
          </cell>
          <cell r="R25">
            <v>98647</v>
          </cell>
          <cell r="S25">
            <v>139304</v>
          </cell>
          <cell r="T25">
            <v>178565</v>
          </cell>
          <cell r="U25">
            <v>226260</v>
          </cell>
          <cell r="V25">
            <v>281516</v>
          </cell>
          <cell r="W25">
            <v>329502</v>
          </cell>
          <cell r="X25">
            <v>381850</v>
          </cell>
          <cell r="Y25">
            <v>432453</v>
          </cell>
          <cell r="Z25">
            <v>482765</v>
          </cell>
          <cell r="AA25">
            <v>532205</v>
          </cell>
          <cell r="AB25">
            <v>581644</v>
          </cell>
        </row>
        <row r="26">
          <cell r="B26" t="str">
            <v>Wagner- others</v>
          </cell>
          <cell r="C26">
            <v>8006132</v>
          </cell>
          <cell r="D26">
            <v>661305</v>
          </cell>
          <cell r="E26">
            <v>696533</v>
          </cell>
          <cell r="F26">
            <v>559629</v>
          </cell>
          <cell r="G26">
            <v>540413</v>
          </cell>
          <cell r="H26">
            <v>656504</v>
          </cell>
          <cell r="I26">
            <v>760583</v>
          </cell>
          <cell r="J26">
            <v>660505</v>
          </cell>
          <cell r="K26">
            <v>720551</v>
          </cell>
          <cell r="L26">
            <v>696533</v>
          </cell>
          <cell r="M26">
            <v>692530</v>
          </cell>
          <cell r="N26">
            <v>680523</v>
          </cell>
          <cell r="O26">
            <v>680523</v>
          </cell>
          <cell r="Q26">
            <v>661305</v>
          </cell>
          <cell r="R26">
            <v>1357838</v>
          </cell>
          <cell r="S26">
            <v>1917467</v>
          </cell>
          <cell r="T26">
            <v>2457880</v>
          </cell>
          <cell r="U26">
            <v>3114384</v>
          </cell>
          <cell r="V26">
            <v>3874967</v>
          </cell>
          <cell r="W26">
            <v>4535472</v>
          </cell>
          <cell r="X26">
            <v>5256023</v>
          </cell>
          <cell r="Y26">
            <v>5952556</v>
          </cell>
          <cell r="Z26">
            <v>6645086</v>
          </cell>
          <cell r="AA26">
            <v>7325609</v>
          </cell>
          <cell r="AB26">
            <v>8006132</v>
          </cell>
        </row>
        <row r="27">
          <cell r="B27" t="str">
            <v>Weider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B28" t="str">
            <v>Olympian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B29" t="str">
            <v>Victory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B30" t="str">
            <v>Weider (total)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40">
          <cell r="Q40" t="str">
            <v>CUMMULATIVE</v>
          </cell>
        </row>
        <row r="41">
          <cell r="B41" t="str">
            <v>Name</v>
          </cell>
          <cell r="C41" t="str">
            <v>Budgeted Amount</v>
          </cell>
          <cell r="D41">
            <v>38991</v>
          </cell>
          <cell r="E41">
            <v>39022</v>
          </cell>
          <cell r="F41">
            <v>39052</v>
          </cell>
          <cell r="G41">
            <v>39083</v>
          </cell>
          <cell r="H41">
            <v>39114</v>
          </cell>
          <cell r="I41">
            <v>39142</v>
          </cell>
          <cell r="J41">
            <v>39173</v>
          </cell>
          <cell r="K41">
            <v>39203</v>
          </cell>
          <cell r="L41">
            <v>39234</v>
          </cell>
          <cell r="M41">
            <v>39264</v>
          </cell>
          <cell r="N41">
            <v>39295</v>
          </cell>
          <cell r="O41">
            <v>39326</v>
          </cell>
          <cell r="Q41">
            <v>38991</v>
          </cell>
          <cell r="R41">
            <v>39022</v>
          </cell>
          <cell r="S41">
            <v>39052</v>
          </cell>
          <cell r="T41">
            <v>39083</v>
          </cell>
          <cell r="U41">
            <v>39114</v>
          </cell>
          <cell r="V41">
            <v>39142</v>
          </cell>
          <cell r="W41">
            <v>39173</v>
          </cell>
          <cell r="X41">
            <v>39203</v>
          </cell>
          <cell r="Y41">
            <v>39234</v>
          </cell>
          <cell r="Z41">
            <v>39264</v>
          </cell>
          <cell r="AA41">
            <v>39295</v>
          </cell>
          <cell r="AB41">
            <v>39326</v>
          </cell>
        </row>
        <row r="42">
          <cell r="B42" t="str">
            <v>Antioxidant</v>
          </cell>
          <cell r="C42">
            <v>260289</v>
          </cell>
          <cell r="D42">
            <v>21500</v>
          </cell>
          <cell r="E42">
            <v>22645</v>
          </cell>
          <cell r="F42">
            <v>18194</v>
          </cell>
          <cell r="G42">
            <v>17570</v>
          </cell>
          <cell r="H42">
            <v>21344</v>
          </cell>
          <cell r="I42">
            <v>24727</v>
          </cell>
          <cell r="J42">
            <v>21474</v>
          </cell>
          <cell r="K42">
            <v>23426</v>
          </cell>
          <cell r="L42">
            <v>22645</v>
          </cell>
          <cell r="M42">
            <v>22515</v>
          </cell>
          <cell r="N42">
            <v>22124</v>
          </cell>
          <cell r="O42">
            <v>22125</v>
          </cell>
          <cell r="Q42">
            <v>21500</v>
          </cell>
          <cell r="R42">
            <v>44145</v>
          </cell>
          <cell r="S42">
            <v>62339</v>
          </cell>
          <cell r="T42">
            <v>79909</v>
          </cell>
          <cell r="U42">
            <v>101253</v>
          </cell>
          <cell r="V42">
            <v>125980</v>
          </cell>
          <cell r="W42">
            <v>147454</v>
          </cell>
          <cell r="X42">
            <v>170880</v>
          </cell>
          <cell r="Y42">
            <v>193525</v>
          </cell>
          <cell r="Z42">
            <v>216040</v>
          </cell>
          <cell r="AA42">
            <v>238164</v>
          </cell>
          <cell r="AB42">
            <v>260289</v>
          </cell>
        </row>
        <row r="43">
          <cell r="B43" t="str">
            <v>Anti-Allergy</v>
          </cell>
          <cell r="C43">
            <v>239649</v>
          </cell>
          <cell r="D43">
            <v>19795</v>
          </cell>
          <cell r="E43">
            <v>20850</v>
          </cell>
          <cell r="F43">
            <v>16751</v>
          </cell>
          <cell r="G43">
            <v>16176</v>
          </cell>
          <cell r="H43">
            <v>19651</v>
          </cell>
          <cell r="I43">
            <v>22767</v>
          </cell>
          <cell r="J43">
            <v>19771</v>
          </cell>
          <cell r="K43">
            <v>21568</v>
          </cell>
          <cell r="L43">
            <v>20850</v>
          </cell>
          <cell r="M43">
            <v>20729</v>
          </cell>
          <cell r="N43">
            <v>20371</v>
          </cell>
          <cell r="O43">
            <v>20370</v>
          </cell>
          <cell r="Q43">
            <v>19795</v>
          </cell>
          <cell r="R43">
            <v>40645</v>
          </cell>
          <cell r="S43">
            <v>57396</v>
          </cell>
          <cell r="T43">
            <v>73572</v>
          </cell>
          <cell r="U43">
            <v>93223</v>
          </cell>
          <cell r="V43">
            <v>115990</v>
          </cell>
          <cell r="W43">
            <v>135761</v>
          </cell>
          <cell r="X43">
            <v>157329</v>
          </cell>
          <cell r="Y43">
            <v>178179</v>
          </cell>
          <cell r="Z43">
            <v>198908</v>
          </cell>
          <cell r="AA43">
            <v>219279</v>
          </cell>
          <cell r="AB43">
            <v>239649</v>
          </cell>
        </row>
        <row r="44">
          <cell r="B44" t="str">
            <v>Bee Products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B45" t="str">
            <v>Blood Sugar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B46" t="str">
            <v>Colds/Flu/Immune</v>
          </cell>
          <cell r="C46">
            <v>515595</v>
          </cell>
          <cell r="D46">
            <v>42588</v>
          </cell>
          <cell r="E46">
            <v>44857</v>
          </cell>
          <cell r="F46">
            <v>36040</v>
          </cell>
          <cell r="G46">
            <v>34802</v>
          </cell>
          <cell r="H46">
            <v>42279</v>
          </cell>
          <cell r="I46">
            <v>48981</v>
          </cell>
          <cell r="J46">
            <v>42537</v>
          </cell>
          <cell r="K46">
            <v>46403</v>
          </cell>
          <cell r="L46">
            <v>44857</v>
          </cell>
          <cell r="M46">
            <v>44599</v>
          </cell>
          <cell r="N46">
            <v>43825</v>
          </cell>
          <cell r="O46">
            <v>43827</v>
          </cell>
          <cell r="Q46">
            <v>42588</v>
          </cell>
          <cell r="R46">
            <v>87445</v>
          </cell>
          <cell r="S46">
            <v>123485</v>
          </cell>
          <cell r="T46">
            <v>158287</v>
          </cell>
          <cell r="U46">
            <v>200566</v>
          </cell>
          <cell r="V46">
            <v>249547</v>
          </cell>
          <cell r="W46">
            <v>292084</v>
          </cell>
          <cell r="X46">
            <v>338487</v>
          </cell>
          <cell r="Y46">
            <v>383344</v>
          </cell>
          <cell r="Z46">
            <v>427943</v>
          </cell>
          <cell r="AA46">
            <v>471768</v>
          </cell>
          <cell r="AB46">
            <v>515595</v>
          </cell>
        </row>
        <row r="47">
          <cell r="B47" t="str">
            <v>Children</v>
          </cell>
          <cell r="C47">
            <v>24620</v>
          </cell>
          <cell r="D47">
            <v>2034</v>
          </cell>
          <cell r="E47">
            <v>2142</v>
          </cell>
          <cell r="F47">
            <v>1721</v>
          </cell>
          <cell r="G47">
            <v>1662</v>
          </cell>
          <cell r="H47">
            <v>2019</v>
          </cell>
          <cell r="I47">
            <v>2339</v>
          </cell>
          <cell r="J47">
            <v>2031</v>
          </cell>
          <cell r="K47">
            <v>2216</v>
          </cell>
          <cell r="L47">
            <v>2142</v>
          </cell>
          <cell r="M47">
            <v>2130</v>
          </cell>
          <cell r="N47">
            <v>2093</v>
          </cell>
          <cell r="O47">
            <v>2091</v>
          </cell>
          <cell r="Q47">
            <v>2034</v>
          </cell>
          <cell r="R47">
            <v>4176</v>
          </cell>
          <cell r="S47">
            <v>5897</v>
          </cell>
          <cell r="T47">
            <v>7559</v>
          </cell>
          <cell r="U47">
            <v>9578</v>
          </cell>
          <cell r="V47">
            <v>11917</v>
          </cell>
          <cell r="W47">
            <v>13948</v>
          </cell>
          <cell r="X47">
            <v>16164</v>
          </cell>
          <cell r="Y47">
            <v>18306</v>
          </cell>
          <cell r="Z47">
            <v>20436</v>
          </cell>
          <cell r="AA47">
            <v>22529</v>
          </cell>
          <cell r="AB47">
            <v>24620</v>
          </cell>
        </row>
        <row r="48">
          <cell r="B48" t="str">
            <v>Circulation</v>
          </cell>
          <cell r="C48">
            <v>756200</v>
          </cell>
          <cell r="D48">
            <v>62462</v>
          </cell>
          <cell r="E48">
            <v>65789</v>
          </cell>
          <cell r="F48">
            <v>52858</v>
          </cell>
          <cell r="G48">
            <v>51044</v>
          </cell>
          <cell r="H48">
            <v>62008</v>
          </cell>
          <cell r="I48">
            <v>71839</v>
          </cell>
          <cell r="J48">
            <v>62387</v>
          </cell>
          <cell r="K48">
            <v>68058</v>
          </cell>
          <cell r="L48">
            <v>65789</v>
          </cell>
          <cell r="M48">
            <v>65411</v>
          </cell>
          <cell r="N48">
            <v>64277</v>
          </cell>
          <cell r="O48">
            <v>64278</v>
          </cell>
          <cell r="Q48">
            <v>62462</v>
          </cell>
          <cell r="R48">
            <v>128251</v>
          </cell>
          <cell r="S48">
            <v>181109</v>
          </cell>
          <cell r="T48">
            <v>232153</v>
          </cell>
          <cell r="U48">
            <v>294161</v>
          </cell>
          <cell r="V48">
            <v>366000</v>
          </cell>
          <cell r="W48">
            <v>428387</v>
          </cell>
          <cell r="X48">
            <v>496445</v>
          </cell>
          <cell r="Y48">
            <v>562234</v>
          </cell>
          <cell r="Z48">
            <v>627645</v>
          </cell>
          <cell r="AA48">
            <v>691922</v>
          </cell>
          <cell r="AB48">
            <v>756200</v>
          </cell>
        </row>
        <row r="49">
          <cell r="B49" t="str">
            <v>Colostrum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B50" t="str">
            <v>Cystitus</v>
          </cell>
          <cell r="C50">
            <v>241229</v>
          </cell>
          <cell r="D50">
            <v>19925</v>
          </cell>
          <cell r="E50">
            <v>20987</v>
          </cell>
          <cell r="F50">
            <v>16862</v>
          </cell>
          <cell r="G50">
            <v>16283</v>
          </cell>
          <cell r="H50">
            <v>19780</v>
          </cell>
          <cell r="I50">
            <v>22917</v>
          </cell>
          <cell r="J50">
            <v>19901</v>
          </cell>
          <cell r="K50">
            <v>21711</v>
          </cell>
          <cell r="L50">
            <v>20987</v>
          </cell>
          <cell r="M50">
            <v>20867</v>
          </cell>
          <cell r="N50">
            <v>20505</v>
          </cell>
          <cell r="O50">
            <v>20504</v>
          </cell>
          <cell r="Q50">
            <v>19925</v>
          </cell>
          <cell r="R50">
            <v>40912</v>
          </cell>
          <cell r="S50">
            <v>57774</v>
          </cell>
          <cell r="T50">
            <v>74057</v>
          </cell>
          <cell r="U50">
            <v>93837</v>
          </cell>
          <cell r="V50">
            <v>116754</v>
          </cell>
          <cell r="W50">
            <v>136655</v>
          </cell>
          <cell r="X50">
            <v>158366</v>
          </cell>
          <cell r="Y50">
            <v>179353</v>
          </cell>
          <cell r="Z50">
            <v>200220</v>
          </cell>
          <cell r="AA50">
            <v>220725</v>
          </cell>
          <cell r="AB50">
            <v>241229</v>
          </cell>
        </row>
        <row r="51">
          <cell r="B51" t="str">
            <v>Digestive/Lax</v>
          </cell>
          <cell r="C51">
            <v>841620</v>
          </cell>
          <cell r="D51">
            <v>69518</v>
          </cell>
          <cell r="E51">
            <v>73221</v>
          </cell>
          <cell r="F51">
            <v>58830</v>
          </cell>
          <cell r="G51">
            <v>56810</v>
          </cell>
          <cell r="H51">
            <v>69013</v>
          </cell>
          <cell r="I51">
            <v>79954</v>
          </cell>
          <cell r="J51">
            <v>69434</v>
          </cell>
          <cell r="K51">
            <v>75745</v>
          </cell>
          <cell r="L51">
            <v>73221</v>
          </cell>
          <cell r="M51">
            <v>72800</v>
          </cell>
          <cell r="N51">
            <v>71538</v>
          </cell>
          <cell r="O51">
            <v>71536</v>
          </cell>
          <cell r="Q51">
            <v>69518</v>
          </cell>
          <cell r="R51">
            <v>142739</v>
          </cell>
          <cell r="S51">
            <v>201569</v>
          </cell>
          <cell r="T51">
            <v>258379</v>
          </cell>
          <cell r="U51">
            <v>327392</v>
          </cell>
          <cell r="V51">
            <v>407346</v>
          </cell>
          <cell r="W51">
            <v>476780</v>
          </cell>
          <cell r="X51">
            <v>552525</v>
          </cell>
          <cell r="Y51">
            <v>625746</v>
          </cell>
          <cell r="Z51">
            <v>698546</v>
          </cell>
          <cell r="AA51">
            <v>770084</v>
          </cell>
          <cell r="AB51">
            <v>841620</v>
          </cell>
        </row>
        <row r="52">
          <cell r="B52" t="str">
            <v>Diuretic</v>
          </cell>
          <cell r="C52">
            <v>161560</v>
          </cell>
          <cell r="D52">
            <v>13344</v>
          </cell>
          <cell r="E52">
            <v>14056</v>
          </cell>
          <cell r="F52">
            <v>11293</v>
          </cell>
          <cell r="G52">
            <v>10905</v>
          </cell>
          <cell r="H52">
            <v>13248</v>
          </cell>
          <cell r="I52">
            <v>15348</v>
          </cell>
          <cell r="J52">
            <v>13329</v>
          </cell>
          <cell r="K52">
            <v>14540</v>
          </cell>
          <cell r="L52">
            <v>14056</v>
          </cell>
          <cell r="M52">
            <v>13975</v>
          </cell>
          <cell r="N52">
            <v>13733</v>
          </cell>
          <cell r="O52">
            <v>13733</v>
          </cell>
          <cell r="Q52">
            <v>13344</v>
          </cell>
          <cell r="R52">
            <v>27400</v>
          </cell>
          <cell r="S52">
            <v>38693</v>
          </cell>
          <cell r="T52">
            <v>49598</v>
          </cell>
          <cell r="U52">
            <v>62846</v>
          </cell>
          <cell r="V52">
            <v>78194</v>
          </cell>
          <cell r="W52">
            <v>91523</v>
          </cell>
          <cell r="X52">
            <v>106063</v>
          </cell>
          <cell r="Y52">
            <v>120119</v>
          </cell>
          <cell r="Z52">
            <v>134094</v>
          </cell>
          <cell r="AA52">
            <v>147827</v>
          </cell>
          <cell r="AB52">
            <v>161560</v>
          </cell>
        </row>
        <row r="53">
          <cell r="B53" t="str">
            <v>Energy</v>
          </cell>
          <cell r="C53">
            <v>384586</v>
          </cell>
          <cell r="D53">
            <v>31766</v>
          </cell>
          <cell r="E53">
            <v>33459</v>
          </cell>
          <cell r="F53">
            <v>26883</v>
          </cell>
          <cell r="G53">
            <v>25960</v>
          </cell>
          <cell r="H53">
            <v>31537</v>
          </cell>
          <cell r="I53">
            <v>36536</v>
          </cell>
          <cell r="J53">
            <v>31728</v>
          </cell>
          <cell r="K53">
            <v>34612</v>
          </cell>
          <cell r="L53">
            <v>33459</v>
          </cell>
          <cell r="M53">
            <v>33266</v>
          </cell>
          <cell r="N53">
            <v>32690</v>
          </cell>
          <cell r="O53">
            <v>32690</v>
          </cell>
          <cell r="Q53">
            <v>31766</v>
          </cell>
          <cell r="R53">
            <v>65225</v>
          </cell>
          <cell r="S53">
            <v>92108</v>
          </cell>
          <cell r="T53">
            <v>118068</v>
          </cell>
          <cell r="U53">
            <v>149605</v>
          </cell>
          <cell r="V53">
            <v>186141</v>
          </cell>
          <cell r="W53">
            <v>217869</v>
          </cell>
          <cell r="X53">
            <v>252481</v>
          </cell>
          <cell r="Y53">
            <v>285940</v>
          </cell>
          <cell r="Z53">
            <v>319206</v>
          </cell>
          <cell r="AA53">
            <v>351896</v>
          </cell>
          <cell r="AB53">
            <v>384586</v>
          </cell>
        </row>
        <row r="54">
          <cell r="B54" t="str">
            <v>EPO/PMT</v>
          </cell>
          <cell r="C54">
            <v>231314</v>
          </cell>
          <cell r="D54">
            <v>19106</v>
          </cell>
          <cell r="E54">
            <v>20124</v>
          </cell>
          <cell r="F54">
            <v>16169</v>
          </cell>
          <cell r="G54">
            <v>15613</v>
          </cell>
          <cell r="H54">
            <v>18968</v>
          </cell>
          <cell r="I54">
            <v>21975</v>
          </cell>
          <cell r="J54">
            <v>19084</v>
          </cell>
          <cell r="K54">
            <v>20819</v>
          </cell>
          <cell r="L54">
            <v>20124</v>
          </cell>
          <cell r="M54">
            <v>20009</v>
          </cell>
          <cell r="N54">
            <v>19661</v>
          </cell>
          <cell r="O54">
            <v>19662</v>
          </cell>
          <cell r="Q54">
            <v>19106</v>
          </cell>
          <cell r="R54">
            <v>39230</v>
          </cell>
          <cell r="S54">
            <v>55399</v>
          </cell>
          <cell r="T54">
            <v>71012</v>
          </cell>
          <cell r="U54">
            <v>89980</v>
          </cell>
          <cell r="V54">
            <v>111955</v>
          </cell>
          <cell r="W54">
            <v>131039</v>
          </cell>
          <cell r="X54">
            <v>151858</v>
          </cell>
          <cell r="Y54">
            <v>171982</v>
          </cell>
          <cell r="Z54">
            <v>191991</v>
          </cell>
          <cell r="AA54">
            <v>211652</v>
          </cell>
          <cell r="AB54">
            <v>231314</v>
          </cell>
        </row>
        <row r="55">
          <cell r="B55" t="str">
            <v>Eyecare</v>
          </cell>
          <cell r="C55">
            <v>423512</v>
          </cell>
          <cell r="D55">
            <v>34982</v>
          </cell>
          <cell r="E55">
            <v>36846</v>
          </cell>
          <cell r="F55">
            <v>29604</v>
          </cell>
          <cell r="G55">
            <v>28587</v>
          </cell>
          <cell r="H55">
            <v>34728</v>
          </cell>
          <cell r="I55">
            <v>40234</v>
          </cell>
          <cell r="J55">
            <v>34940</v>
          </cell>
          <cell r="K55">
            <v>38116</v>
          </cell>
          <cell r="L55">
            <v>36846</v>
          </cell>
          <cell r="M55">
            <v>36634</v>
          </cell>
          <cell r="N55">
            <v>35999</v>
          </cell>
          <cell r="O55">
            <v>35996</v>
          </cell>
          <cell r="Q55">
            <v>34982</v>
          </cell>
          <cell r="R55">
            <v>71828</v>
          </cell>
          <cell r="S55">
            <v>101432</v>
          </cell>
          <cell r="T55">
            <v>130019</v>
          </cell>
          <cell r="U55">
            <v>164747</v>
          </cell>
          <cell r="V55">
            <v>204981</v>
          </cell>
          <cell r="W55">
            <v>239921</v>
          </cell>
          <cell r="X55">
            <v>278037</v>
          </cell>
          <cell r="Y55">
            <v>314883</v>
          </cell>
          <cell r="Z55">
            <v>351517</v>
          </cell>
          <cell r="AA55">
            <v>387516</v>
          </cell>
          <cell r="AB55">
            <v>423512</v>
          </cell>
        </row>
        <row r="56">
          <cell r="B56" t="str">
            <v>Face and Skin Care</v>
          </cell>
          <cell r="C56">
            <v>1000000</v>
          </cell>
          <cell r="D56">
            <v>108695</v>
          </cell>
          <cell r="E56">
            <v>88189</v>
          </cell>
          <cell r="F56">
            <v>68370</v>
          </cell>
          <cell r="G56">
            <v>75895</v>
          </cell>
          <cell r="H56">
            <v>77829</v>
          </cell>
          <cell r="I56">
            <v>94065</v>
          </cell>
          <cell r="J56">
            <v>85323</v>
          </cell>
          <cell r="K56">
            <v>80327</v>
          </cell>
          <cell r="L56">
            <v>80327</v>
          </cell>
          <cell r="M56">
            <v>80327</v>
          </cell>
          <cell r="N56">
            <v>80327</v>
          </cell>
          <cell r="O56">
            <v>80326</v>
          </cell>
          <cell r="Q56">
            <v>108695</v>
          </cell>
          <cell r="R56">
            <v>196884</v>
          </cell>
          <cell r="S56">
            <v>265254</v>
          </cell>
          <cell r="T56">
            <v>341149</v>
          </cell>
          <cell r="U56">
            <v>418978</v>
          </cell>
          <cell r="V56">
            <v>513043</v>
          </cell>
          <cell r="W56">
            <v>598366</v>
          </cell>
          <cell r="X56">
            <v>678693</v>
          </cell>
          <cell r="Y56">
            <v>759020</v>
          </cell>
          <cell r="Z56">
            <v>839347</v>
          </cell>
          <cell r="AA56">
            <v>919674</v>
          </cell>
          <cell r="AB56">
            <v>1000000</v>
          </cell>
        </row>
        <row r="57">
          <cell r="B57" t="str">
            <v>Fish Oils</v>
          </cell>
          <cell r="C57">
            <v>1786180</v>
          </cell>
          <cell r="D57">
            <v>147538</v>
          </cell>
          <cell r="E57">
            <v>155398</v>
          </cell>
          <cell r="F57">
            <v>124854</v>
          </cell>
          <cell r="G57">
            <v>120568</v>
          </cell>
          <cell r="H57">
            <v>146467</v>
          </cell>
          <cell r="I57">
            <v>169687</v>
          </cell>
          <cell r="J57">
            <v>147359</v>
          </cell>
          <cell r="K57">
            <v>160756</v>
          </cell>
          <cell r="L57">
            <v>155398</v>
          </cell>
          <cell r="M57">
            <v>154504</v>
          </cell>
          <cell r="N57">
            <v>151825</v>
          </cell>
          <cell r="O57">
            <v>151826</v>
          </cell>
          <cell r="Q57">
            <v>147538</v>
          </cell>
          <cell r="R57">
            <v>302936</v>
          </cell>
          <cell r="S57">
            <v>427790</v>
          </cell>
          <cell r="T57">
            <v>548358</v>
          </cell>
          <cell r="U57">
            <v>694825</v>
          </cell>
          <cell r="V57">
            <v>864512</v>
          </cell>
          <cell r="W57">
            <v>1011871</v>
          </cell>
          <cell r="X57">
            <v>1172627</v>
          </cell>
          <cell r="Y57">
            <v>1328025</v>
          </cell>
          <cell r="Z57">
            <v>1482529</v>
          </cell>
          <cell r="AA57">
            <v>1634354</v>
          </cell>
          <cell r="AB57">
            <v>1786180</v>
          </cell>
        </row>
        <row r="58">
          <cell r="B58" t="str">
            <v>Garlic</v>
          </cell>
          <cell r="C58">
            <v>1263749</v>
          </cell>
          <cell r="D58">
            <v>104386</v>
          </cell>
          <cell r="E58">
            <v>109946</v>
          </cell>
          <cell r="F58">
            <v>88336</v>
          </cell>
          <cell r="G58">
            <v>85303</v>
          </cell>
          <cell r="H58">
            <v>103628</v>
          </cell>
          <cell r="I58">
            <v>120056</v>
          </cell>
          <cell r="J58">
            <v>104259</v>
          </cell>
          <cell r="K58">
            <v>113737</v>
          </cell>
          <cell r="L58">
            <v>109946</v>
          </cell>
          <cell r="M58">
            <v>109314</v>
          </cell>
          <cell r="N58">
            <v>107418</v>
          </cell>
          <cell r="O58">
            <v>107420</v>
          </cell>
          <cell r="Q58">
            <v>104386</v>
          </cell>
          <cell r="R58">
            <v>214332</v>
          </cell>
          <cell r="S58">
            <v>302668</v>
          </cell>
          <cell r="T58">
            <v>387971</v>
          </cell>
          <cell r="U58">
            <v>491599</v>
          </cell>
          <cell r="V58">
            <v>611655</v>
          </cell>
          <cell r="W58">
            <v>715914</v>
          </cell>
          <cell r="X58">
            <v>829651</v>
          </cell>
          <cell r="Y58">
            <v>939597</v>
          </cell>
          <cell r="Z58">
            <v>1048911</v>
          </cell>
          <cell r="AA58">
            <v>1156329</v>
          </cell>
          <cell r="AB58">
            <v>1263749</v>
          </cell>
        </row>
        <row r="59">
          <cell r="B59" t="str">
            <v>General Herbals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B60" t="str">
            <v>Heart</v>
          </cell>
          <cell r="C60">
            <v>911768</v>
          </cell>
          <cell r="D60">
            <v>75313</v>
          </cell>
          <cell r="E60">
            <v>79324</v>
          </cell>
          <cell r="F60">
            <v>63733</v>
          </cell>
          <cell r="G60">
            <v>61545</v>
          </cell>
          <cell r="H60">
            <v>74765</v>
          </cell>
          <cell r="I60">
            <v>86618</v>
          </cell>
          <cell r="J60">
            <v>75221</v>
          </cell>
          <cell r="K60">
            <v>82060</v>
          </cell>
          <cell r="L60">
            <v>79324</v>
          </cell>
          <cell r="M60">
            <v>78869</v>
          </cell>
          <cell r="N60">
            <v>77501</v>
          </cell>
          <cell r="O60">
            <v>77495</v>
          </cell>
          <cell r="Q60">
            <v>75313</v>
          </cell>
          <cell r="R60">
            <v>154637</v>
          </cell>
          <cell r="S60">
            <v>218370</v>
          </cell>
          <cell r="T60">
            <v>279915</v>
          </cell>
          <cell r="U60">
            <v>354680</v>
          </cell>
          <cell r="V60">
            <v>441298</v>
          </cell>
          <cell r="W60">
            <v>516519</v>
          </cell>
          <cell r="X60">
            <v>598579</v>
          </cell>
          <cell r="Y60">
            <v>677903</v>
          </cell>
          <cell r="Z60">
            <v>756772</v>
          </cell>
          <cell r="AA60">
            <v>834273</v>
          </cell>
          <cell r="AB60">
            <v>911768</v>
          </cell>
        </row>
        <row r="61">
          <cell r="B61" t="str">
            <v>Joints</v>
          </cell>
          <cell r="C61">
            <v>14426136</v>
          </cell>
          <cell r="D61">
            <v>1191598</v>
          </cell>
          <cell r="E61">
            <v>1255074</v>
          </cell>
          <cell r="F61">
            <v>1008388</v>
          </cell>
          <cell r="G61">
            <v>973765</v>
          </cell>
          <cell r="H61">
            <v>1182944</v>
          </cell>
          <cell r="I61">
            <v>1370484</v>
          </cell>
          <cell r="J61">
            <v>1190156</v>
          </cell>
          <cell r="K61">
            <v>1298352</v>
          </cell>
          <cell r="L61">
            <v>1255074</v>
          </cell>
          <cell r="M61">
            <v>1247861</v>
          </cell>
          <cell r="N61">
            <v>1226221</v>
          </cell>
          <cell r="O61">
            <v>1226219</v>
          </cell>
          <cell r="Q61">
            <v>1191598</v>
          </cell>
          <cell r="R61">
            <v>2446672</v>
          </cell>
          <cell r="S61">
            <v>3455060</v>
          </cell>
          <cell r="T61">
            <v>4428825</v>
          </cell>
          <cell r="U61">
            <v>5611769</v>
          </cell>
          <cell r="V61">
            <v>6982253</v>
          </cell>
          <cell r="W61">
            <v>8172409</v>
          </cell>
          <cell r="X61">
            <v>9470761</v>
          </cell>
          <cell r="Y61">
            <v>10725835</v>
          </cell>
          <cell r="Z61">
            <v>11973696</v>
          </cell>
          <cell r="AA61">
            <v>13199917</v>
          </cell>
          <cell r="AB61">
            <v>14426136</v>
          </cell>
        </row>
        <row r="62">
          <cell r="B62" t="str">
            <v>Libido</v>
          </cell>
          <cell r="C62">
            <v>273670</v>
          </cell>
          <cell r="D62">
            <v>22605</v>
          </cell>
          <cell r="E62">
            <v>23809</v>
          </cell>
          <cell r="F62">
            <v>19130</v>
          </cell>
          <cell r="G62">
            <v>18473</v>
          </cell>
          <cell r="H62">
            <v>22441</v>
          </cell>
          <cell r="I62">
            <v>25999</v>
          </cell>
          <cell r="J62">
            <v>22578</v>
          </cell>
          <cell r="K62">
            <v>24630</v>
          </cell>
          <cell r="L62">
            <v>23809</v>
          </cell>
          <cell r="M62">
            <v>23672</v>
          </cell>
          <cell r="N62">
            <v>23262</v>
          </cell>
          <cell r="O62">
            <v>23262</v>
          </cell>
          <cell r="Q62">
            <v>22605</v>
          </cell>
          <cell r="R62">
            <v>46414</v>
          </cell>
          <cell r="S62">
            <v>65544</v>
          </cell>
          <cell r="T62">
            <v>84017</v>
          </cell>
          <cell r="U62">
            <v>106458</v>
          </cell>
          <cell r="V62">
            <v>132457</v>
          </cell>
          <cell r="W62">
            <v>155035</v>
          </cell>
          <cell r="X62">
            <v>179665</v>
          </cell>
          <cell r="Y62">
            <v>203474</v>
          </cell>
          <cell r="Z62">
            <v>227146</v>
          </cell>
          <cell r="AA62">
            <v>250408</v>
          </cell>
          <cell r="AB62">
            <v>273670</v>
          </cell>
        </row>
        <row r="63">
          <cell r="B63" t="str">
            <v>Liver</v>
          </cell>
          <cell r="C63">
            <v>738165</v>
          </cell>
          <cell r="D63">
            <v>60973</v>
          </cell>
          <cell r="E63">
            <v>64220</v>
          </cell>
          <cell r="F63">
            <v>51597</v>
          </cell>
          <cell r="G63">
            <v>49826</v>
          </cell>
          <cell r="H63">
            <v>60530</v>
          </cell>
          <cell r="I63">
            <v>70125</v>
          </cell>
          <cell r="J63">
            <v>60898</v>
          </cell>
          <cell r="K63">
            <v>66435</v>
          </cell>
          <cell r="L63">
            <v>64220</v>
          </cell>
          <cell r="M63">
            <v>63851</v>
          </cell>
          <cell r="N63">
            <v>62744</v>
          </cell>
          <cell r="O63">
            <v>62746</v>
          </cell>
          <cell r="Q63">
            <v>60973</v>
          </cell>
          <cell r="R63">
            <v>125193</v>
          </cell>
          <cell r="S63">
            <v>176790</v>
          </cell>
          <cell r="T63">
            <v>226616</v>
          </cell>
          <cell r="U63">
            <v>287146</v>
          </cell>
          <cell r="V63">
            <v>357271</v>
          </cell>
          <cell r="W63">
            <v>418169</v>
          </cell>
          <cell r="X63">
            <v>484604</v>
          </cell>
          <cell r="Y63">
            <v>548824</v>
          </cell>
          <cell r="Z63">
            <v>612675</v>
          </cell>
          <cell r="AA63">
            <v>675419</v>
          </cell>
          <cell r="AB63">
            <v>738165</v>
          </cell>
        </row>
        <row r="64">
          <cell r="B64" t="str">
            <v>Memory</v>
          </cell>
          <cell r="C64">
            <v>424861</v>
          </cell>
          <cell r="D64">
            <v>35094</v>
          </cell>
          <cell r="E64">
            <v>36963</v>
          </cell>
          <cell r="F64">
            <v>29698</v>
          </cell>
          <cell r="G64">
            <v>28678</v>
          </cell>
          <cell r="H64">
            <v>34839</v>
          </cell>
          <cell r="I64">
            <v>40362</v>
          </cell>
          <cell r="J64">
            <v>35051</v>
          </cell>
          <cell r="K64">
            <v>38237</v>
          </cell>
          <cell r="L64">
            <v>36963</v>
          </cell>
          <cell r="M64">
            <v>36750</v>
          </cell>
          <cell r="N64">
            <v>36113</v>
          </cell>
          <cell r="O64">
            <v>36113</v>
          </cell>
          <cell r="Q64">
            <v>35094</v>
          </cell>
          <cell r="R64">
            <v>72057</v>
          </cell>
          <cell r="S64">
            <v>101755</v>
          </cell>
          <cell r="T64">
            <v>130433</v>
          </cell>
          <cell r="U64">
            <v>165272</v>
          </cell>
          <cell r="V64">
            <v>205634</v>
          </cell>
          <cell r="W64">
            <v>240685</v>
          </cell>
          <cell r="X64">
            <v>278922</v>
          </cell>
          <cell r="Y64">
            <v>315885</v>
          </cell>
          <cell r="Z64">
            <v>352635</v>
          </cell>
          <cell r="AA64">
            <v>388748</v>
          </cell>
          <cell r="AB64">
            <v>424861</v>
          </cell>
        </row>
        <row r="65">
          <cell r="B65" t="str">
            <v>Menopause</v>
          </cell>
          <cell r="C65">
            <v>602474</v>
          </cell>
          <cell r="D65">
            <v>49764</v>
          </cell>
          <cell r="E65">
            <v>52415</v>
          </cell>
          <cell r="F65">
            <v>42113</v>
          </cell>
          <cell r="G65">
            <v>40667</v>
          </cell>
          <cell r="H65">
            <v>49403</v>
          </cell>
          <cell r="I65">
            <v>57235</v>
          </cell>
          <cell r="J65">
            <v>49704</v>
          </cell>
          <cell r="K65">
            <v>54223</v>
          </cell>
          <cell r="L65">
            <v>52415</v>
          </cell>
          <cell r="M65">
            <v>52114</v>
          </cell>
          <cell r="N65">
            <v>51210</v>
          </cell>
          <cell r="O65">
            <v>51211</v>
          </cell>
          <cell r="Q65">
            <v>49764</v>
          </cell>
          <cell r="R65">
            <v>102179</v>
          </cell>
          <cell r="S65">
            <v>144292</v>
          </cell>
          <cell r="T65">
            <v>184959</v>
          </cell>
          <cell r="U65">
            <v>234362</v>
          </cell>
          <cell r="V65">
            <v>291597</v>
          </cell>
          <cell r="W65">
            <v>341301</v>
          </cell>
          <cell r="X65">
            <v>395524</v>
          </cell>
          <cell r="Y65">
            <v>447939</v>
          </cell>
          <cell r="Z65">
            <v>500053</v>
          </cell>
          <cell r="AA65">
            <v>551263</v>
          </cell>
          <cell r="AB65">
            <v>602474</v>
          </cell>
        </row>
        <row r="66">
          <cell r="B66" t="str">
            <v>Minerals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B67" t="str">
            <v>Calcium</v>
          </cell>
          <cell r="C67">
            <v>1420512</v>
          </cell>
          <cell r="D67">
            <v>117334</v>
          </cell>
          <cell r="E67">
            <v>123585</v>
          </cell>
          <cell r="F67">
            <v>99294</v>
          </cell>
          <cell r="G67">
            <v>95884</v>
          </cell>
          <cell r="H67">
            <v>116482</v>
          </cell>
          <cell r="I67">
            <v>134948</v>
          </cell>
          <cell r="J67">
            <v>117192</v>
          </cell>
          <cell r="K67">
            <v>127846</v>
          </cell>
          <cell r="L67">
            <v>123585</v>
          </cell>
          <cell r="M67">
            <v>122874</v>
          </cell>
          <cell r="N67">
            <v>120744</v>
          </cell>
          <cell r="O67">
            <v>120744</v>
          </cell>
          <cell r="Q67">
            <v>117334</v>
          </cell>
          <cell r="R67">
            <v>240919</v>
          </cell>
          <cell r="S67">
            <v>340213</v>
          </cell>
          <cell r="T67">
            <v>436097</v>
          </cell>
          <cell r="U67">
            <v>552579</v>
          </cell>
          <cell r="V67">
            <v>687527</v>
          </cell>
          <cell r="W67">
            <v>804719</v>
          </cell>
          <cell r="X67">
            <v>932565</v>
          </cell>
          <cell r="Y67">
            <v>1056150</v>
          </cell>
          <cell r="Z67">
            <v>1179024</v>
          </cell>
          <cell r="AA67">
            <v>1299768</v>
          </cell>
          <cell r="AB67">
            <v>1420512</v>
          </cell>
        </row>
        <row r="68">
          <cell r="B68" t="str">
            <v>Magnesium</v>
          </cell>
          <cell r="C68">
            <v>848780</v>
          </cell>
          <cell r="D68">
            <v>70109</v>
          </cell>
          <cell r="E68">
            <v>73844</v>
          </cell>
          <cell r="F68">
            <v>59329</v>
          </cell>
          <cell r="G68">
            <v>57293</v>
          </cell>
          <cell r="H68">
            <v>69601</v>
          </cell>
          <cell r="I68">
            <v>80634</v>
          </cell>
          <cell r="J68">
            <v>70024</v>
          </cell>
          <cell r="K68">
            <v>76390</v>
          </cell>
          <cell r="L68">
            <v>73844</v>
          </cell>
          <cell r="M68">
            <v>73419</v>
          </cell>
          <cell r="N68">
            <v>72146</v>
          </cell>
          <cell r="O68">
            <v>72147</v>
          </cell>
          <cell r="Q68">
            <v>70109</v>
          </cell>
          <cell r="R68">
            <v>143953</v>
          </cell>
          <cell r="S68">
            <v>203282</v>
          </cell>
          <cell r="T68">
            <v>260575</v>
          </cell>
          <cell r="U68">
            <v>330176</v>
          </cell>
          <cell r="V68">
            <v>410810</v>
          </cell>
          <cell r="W68">
            <v>480834</v>
          </cell>
          <cell r="X68">
            <v>557224</v>
          </cell>
          <cell r="Y68">
            <v>631068</v>
          </cell>
          <cell r="Z68">
            <v>704487</v>
          </cell>
          <cell r="AA68">
            <v>776633</v>
          </cell>
          <cell r="AB68">
            <v>848780</v>
          </cell>
        </row>
        <row r="69">
          <cell r="B69" t="str">
            <v>Other Minerals</v>
          </cell>
          <cell r="C69">
            <v>326855</v>
          </cell>
          <cell r="D69">
            <v>26998</v>
          </cell>
          <cell r="E69">
            <v>28436</v>
          </cell>
          <cell r="F69">
            <v>22847</v>
          </cell>
          <cell r="G69">
            <v>22063</v>
          </cell>
          <cell r="H69">
            <v>26802</v>
          </cell>
          <cell r="I69">
            <v>31051</v>
          </cell>
          <cell r="J69">
            <v>26965</v>
          </cell>
          <cell r="K69">
            <v>29417</v>
          </cell>
          <cell r="L69">
            <v>28436</v>
          </cell>
          <cell r="M69">
            <v>28272</v>
          </cell>
          <cell r="N69">
            <v>27783</v>
          </cell>
          <cell r="O69">
            <v>27785</v>
          </cell>
          <cell r="Q69">
            <v>26998</v>
          </cell>
          <cell r="R69">
            <v>55434</v>
          </cell>
          <cell r="S69">
            <v>78281</v>
          </cell>
          <cell r="T69">
            <v>100344</v>
          </cell>
          <cell r="U69">
            <v>127146</v>
          </cell>
          <cell r="V69">
            <v>158197</v>
          </cell>
          <cell r="W69">
            <v>185162</v>
          </cell>
          <cell r="X69">
            <v>214579</v>
          </cell>
          <cell r="Y69">
            <v>243015</v>
          </cell>
          <cell r="Z69">
            <v>271287</v>
          </cell>
          <cell r="AA69">
            <v>299070</v>
          </cell>
          <cell r="AB69">
            <v>326855</v>
          </cell>
        </row>
        <row r="70">
          <cell r="B70" t="str">
            <v>Pain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B71" t="str">
            <v>Pet Supplement</v>
          </cell>
          <cell r="C71">
            <v>132555</v>
          </cell>
          <cell r="E71">
            <v>14000</v>
          </cell>
          <cell r="F71">
            <v>9000</v>
          </cell>
          <cell r="G71">
            <v>9000</v>
          </cell>
          <cell r="H71">
            <v>9000</v>
          </cell>
          <cell r="I71">
            <v>14555</v>
          </cell>
          <cell r="J71">
            <v>12000</v>
          </cell>
          <cell r="K71">
            <v>13000</v>
          </cell>
          <cell r="L71">
            <v>13000</v>
          </cell>
          <cell r="M71">
            <v>13000</v>
          </cell>
          <cell r="N71">
            <v>13000</v>
          </cell>
          <cell r="O71">
            <v>13000</v>
          </cell>
          <cell r="Q71">
            <v>0</v>
          </cell>
          <cell r="R71">
            <v>14000</v>
          </cell>
          <cell r="S71">
            <v>23000</v>
          </cell>
          <cell r="T71">
            <v>32000</v>
          </cell>
          <cell r="U71">
            <v>41000</v>
          </cell>
          <cell r="V71">
            <v>55555</v>
          </cell>
          <cell r="W71">
            <v>67555</v>
          </cell>
          <cell r="X71">
            <v>80555</v>
          </cell>
          <cell r="Y71">
            <v>93555</v>
          </cell>
          <cell r="Z71">
            <v>106555</v>
          </cell>
          <cell r="AA71">
            <v>119555</v>
          </cell>
          <cell r="AB71">
            <v>132555</v>
          </cell>
        </row>
        <row r="72">
          <cell r="B72" t="str">
            <v>Promotion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B73" t="str">
            <v>Promotional Goods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B74" t="str">
            <v>Prostrate</v>
          </cell>
          <cell r="C74">
            <v>631250</v>
          </cell>
          <cell r="D74">
            <v>52141</v>
          </cell>
          <cell r="E74">
            <v>54919</v>
          </cell>
          <cell r="F74">
            <v>44124</v>
          </cell>
          <cell r="G74">
            <v>42609</v>
          </cell>
          <cell r="H74">
            <v>51763</v>
          </cell>
          <cell r="I74">
            <v>59969</v>
          </cell>
          <cell r="J74">
            <v>52078</v>
          </cell>
          <cell r="K74">
            <v>56812</v>
          </cell>
          <cell r="L74">
            <v>54919</v>
          </cell>
          <cell r="M74">
            <v>54603</v>
          </cell>
          <cell r="N74">
            <v>53656</v>
          </cell>
          <cell r="O74">
            <v>53657</v>
          </cell>
          <cell r="Q74">
            <v>52141</v>
          </cell>
          <cell r="R74">
            <v>107060</v>
          </cell>
          <cell r="S74">
            <v>151184</v>
          </cell>
          <cell r="T74">
            <v>193793</v>
          </cell>
          <cell r="U74">
            <v>245556</v>
          </cell>
          <cell r="V74">
            <v>305525</v>
          </cell>
          <cell r="W74">
            <v>357603</v>
          </cell>
          <cell r="X74">
            <v>414415</v>
          </cell>
          <cell r="Y74">
            <v>469334</v>
          </cell>
          <cell r="Z74">
            <v>523937</v>
          </cell>
          <cell r="AA74">
            <v>577593</v>
          </cell>
          <cell r="AB74">
            <v>631250</v>
          </cell>
        </row>
        <row r="75">
          <cell r="B75" t="str">
            <v>General Protien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B76" t="str">
            <v>Skin</v>
          </cell>
          <cell r="C76">
            <v>848304</v>
          </cell>
          <cell r="D76">
            <v>70070</v>
          </cell>
          <cell r="E76">
            <v>73802</v>
          </cell>
          <cell r="F76">
            <v>59296</v>
          </cell>
          <cell r="G76">
            <v>57261</v>
          </cell>
          <cell r="H76">
            <v>69561</v>
          </cell>
          <cell r="I76">
            <v>80590</v>
          </cell>
          <cell r="J76">
            <v>69985</v>
          </cell>
          <cell r="K76">
            <v>76347</v>
          </cell>
          <cell r="L76">
            <v>73802</v>
          </cell>
          <cell r="M76">
            <v>73378</v>
          </cell>
          <cell r="N76">
            <v>72106</v>
          </cell>
          <cell r="O76">
            <v>72106</v>
          </cell>
          <cell r="Q76">
            <v>70070</v>
          </cell>
          <cell r="R76">
            <v>143872</v>
          </cell>
          <cell r="S76">
            <v>203168</v>
          </cell>
          <cell r="T76">
            <v>260429</v>
          </cell>
          <cell r="U76">
            <v>329990</v>
          </cell>
          <cell r="V76">
            <v>410580</v>
          </cell>
          <cell r="W76">
            <v>480565</v>
          </cell>
          <cell r="X76">
            <v>556912</v>
          </cell>
          <cell r="Y76">
            <v>630714</v>
          </cell>
          <cell r="Z76">
            <v>704092</v>
          </cell>
          <cell r="AA76">
            <v>776198</v>
          </cell>
          <cell r="AB76">
            <v>848304</v>
          </cell>
        </row>
        <row r="77">
          <cell r="B77" t="str">
            <v>Sleep</v>
          </cell>
          <cell r="C77">
            <v>126125</v>
          </cell>
          <cell r="D77">
            <v>10417</v>
          </cell>
          <cell r="E77">
            <v>10972</v>
          </cell>
          <cell r="F77">
            <v>8816</v>
          </cell>
          <cell r="G77">
            <v>8513</v>
          </cell>
          <cell r="H77">
            <v>10342</v>
          </cell>
          <cell r="I77">
            <v>11982</v>
          </cell>
          <cell r="J77">
            <v>10406</v>
          </cell>
          <cell r="K77">
            <v>11351</v>
          </cell>
          <cell r="L77">
            <v>10972</v>
          </cell>
          <cell r="M77">
            <v>10910</v>
          </cell>
          <cell r="N77">
            <v>10721</v>
          </cell>
          <cell r="O77">
            <v>10723</v>
          </cell>
          <cell r="Q77">
            <v>10417</v>
          </cell>
          <cell r="R77">
            <v>21389</v>
          </cell>
          <cell r="S77">
            <v>30205</v>
          </cell>
          <cell r="T77">
            <v>38718</v>
          </cell>
          <cell r="U77">
            <v>49060</v>
          </cell>
          <cell r="V77">
            <v>61042</v>
          </cell>
          <cell r="W77">
            <v>71448</v>
          </cell>
          <cell r="X77">
            <v>82799</v>
          </cell>
          <cell r="Y77">
            <v>93771</v>
          </cell>
          <cell r="Z77">
            <v>104681</v>
          </cell>
          <cell r="AA77">
            <v>115402</v>
          </cell>
          <cell r="AB77">
            <v>126125</v>
          </cell>
        </row>
        <row r="78">
          <cell r="B78" t="str">
            <v>Slimming</v>
          </cell>
          <cell r="C78">
            <v>1341854</v>
          </cell>
          <cell r="D78">
            <v>110837</v>
          </cell>
          <cell r="E78">
            <v>116741</v>
          </cell>
          <cell r="F78">
            <v>93796</v>
          </cell>
          <cell r="G78">
            <v>90575</v>
          </cell>
          <cell r="H78">
            <v>110032</v>
          </cell>
          <cell r="I78">
            <v>127476</v>
          </cell>
          <cell r="J78">
            <v>110703</v>
          </cell>
          <cell r="K78">
            <v>120767</v>
          </cell>
          <cell r="L78">
            <v>116741</v>
          </cell>
          <cell r="M78">
            <v>116070</v>
          </cell>
          <cell r="N78">
            <v>114058</v>
          </cell>
          <cell r="O78">
            <v>114058</v>
          </cell>
          <cell r="Q78">
            <v>110837</v>
          </cell>
          <cell r="R78">
            <v>227578</v>
          </cell>
          <cell r="S78">
            <v>321374</v>
          </cell>
          <cell r="T78">
            <v>411949</v>
          </cell>
          <cell r="U78">
            <v>521981</v>
          </cell>
          <cell r="V78">
            <v>649457</v>
          </cell>
          <cell r="W78">
            <v>760160</v>
          </cell>
          <cell r="X78">
            <v>880927</v>
          </cell>
          <cell r="Y78">
            <v>997668</v>
          </cell>
          <cell r="Z78">
            <v>1113738</v>
          </cell>
          <cell r="AA78">
            <v>1227796</v>
          </cell>
          <cell r="AB78">
            <v>1341854</v>
          </cell>
        </row>
        <row r="79">
          <cell r="B79" t="str">
            <v>Sports</v>
          </cell>
          <cell r="C79">
            <v>4931334</v>
          </cell>
          <cell r="D79">
            <v>418866</v>
          </cell>
          <cell r="E79">
            <v>414605</v>
          </cell>
          <cell r="F79">
            <v>369217</v>
          </cell>
          <cell r="G79">
            <v>356901</v>
          </cell>
          <cell r="H79">
            <v>375526</v>
          </cell>
          <cell r="I79">
            <v>420405</v>
          </cell>
          <cell r="J79">
            <v>394817</v>
          </cell>
          <cell r="K79">
            <v>443820</v>
          </cell>
          <cell r="L79">
            <v>429026</v>
          </cell>
          <cell r="M79">
            <v>436175</v>
          </cell>
          <cell r="N79">
            <v>433585</v>
          </cell>
          <cell r="O79">
            <v>438391</v>
          </cell>
          <cell r="Q79">
            <v>418866</v>
          </cell>
          <cell r="R79">
            <v>833471</v>
          </cell>
          <cell r="S79">
            <v>1202688</v>
          </cell>
          <cell r="T79">
            <v>1559589</v>
          </cell>
          <cell r="U79">
            <v>1935115</v>
          </cell>
          <cell r="V79">
            <v>2355520</v>
          </cell>
          <cell r="W79">
            <v>2750337</v>
          </cell>
          <cell r="X79">
            <v>3194157</v>
          </cell>
          <cell r="Y79">
            <v>3623183</v>
          </cell>
          <cell r="Z79">
            <v>4059358</v>
          </cell>
          <cell r="AA79">
            <v>4492943</v>
          </cell>
          <cell r="AB79">
            <v>4931334</v>
          </cell>
        </row>
        <row r="80">
          <cell r="B80" t="str">
            <v>Stress</v>
          </cell>
          <cell r="C80">
            <v>173182</v>
          </cell>
          <cell r="D80">
            <v>14305</v>
          </cell>
          <cell r="E80">
            <v>15067</v>
          </cell>
          <cell r="F80">
            <v>12105</v>
          </cell>
          <cell r="G80">
            <v>11690</v>
          </cell>
          <cell r="H80">
            <v>14201</v>
          </cell>
          <cell r="I80">
            <v>16452</v>
          </cell>
          <cell r="J80">
            <v>14287</v>
          </cell>
          <cell r="K80">
            <v>15586</v>
          </cell>
          <cell r="L80">
            <v>15067</v>
          </cell>
          <cell r="M80">
            <v>14980</v>
          </cell>
          <cell r="N80">
            <v>14720</v>
          </cell>
          <cell r="O80">
            <v>14722</v>
          </cell>
          <cell r="Q80">
            <v>14305</v>
          </cell>
          <cell r="R80">
            <v>29372</v>
          </cell>
          <cell r="S80">
            <v>41477</v>
          </cell>
          <cell r="T80">
            <v>53167</v>
          </cell>
          <cell r="U80">
            <v>67368</v>
          </cell>
          <cell r="V80">
            <v>83820</v>
          </cell>
          <cell r="W80">
            <v>98107</v>
          </cell>
          <cell r="X80">
            <v>113693</v>
          </cell>
          <cell r="Y80">
            <v>128760</v>
          </cell>
          <cell r="Z80">
            <v>143740</v>
          </cell>
          <cell r="AA80">
            <v>158460</v>
          </cell>
          <cell r="AB80">
            <v>173182</v>
          </cell>
        </row>
        <row r="81">
          <cell r="B81" t="str">
            <v>Vitamins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B82" t="str">
            <v>Vitamin C</v>
          </cell>
          <cell r="C82">
            <v>616058</v>
          </cell>
          <cell r="D82">
            <v>50887</v>
          </cell>
          <cell r="E82">
            <v>53597</v>
          </cell>
          <cell r="F82">
            <v>43063</v>
          </cell>
          <cell r="G82">
            <v>41584</v>
          </cell>
          <cell r="H82">
            <v>50517</v>
          </cell>
          <cell r="I82">
            <v>58525</v>
          </cell>
          <cell r="J82">
            <v>50825</v>
          </cell>
          <cell r="K82">
            <v>55445</v>
          </cell>
          <cell r="L82">
            <v>53597</v>
          </cell>
          <cell r="M82">
            <v>53289</v>
          </cell>
          <cell r="N82">
            <v>52365</v>
          </cell>
          <cell r="O82">
            <v>52364</v>
          </cell>
          <cell r="Q82">
            <v>50887</v>
          </cell>
          <cell r="R82">
            <v>104484</v>
          </cell>
          <cell r="S82">
            <v>147547</v>
          </cell>
          <cell r="T82">
            <v>189131</v>
          </cell>
          <cell r="U82">
            <v>239648</v>
          </cell>
          <cell r="V82">
            <v>298173</v>
          </cell>
          <cell r="W82">
            <v>348998</v>
          </cell>
          <cell r="X82">
            <v>404443</v>
          </cell>
          <cell r="Y82">
            <v>458040</v>
          </cell>
          <cell r="Z82">
            <v>511329</v>
          </cell>
          <cell r="AA82">
            <v>563694</v>
          </cell>
          <cell r="AB82">
            <v>616058</v>
          </cell>
        </row>
        <row r="83">
          <cell r="B83" t="str">
            <v>Vitamin E</v>
          </cell>
          <cell r="C83">
            <v>99748</v>
          </cell>
          <cell r="D83">
            <v>8239</v>
          </cell>
          <cell r="E83">
            <v>8678</v>
          </cell>
          <cell r="F83">
            <v>6973</v>
          </cell>
          <cell r="G83">
            <v>6733</v>
          </cell>
          <cell r="H83">
            <v>8180</v>
          </cell>
          <cell r="I83">
            <v>9476</v>
          </cell>
          <cell r="J83">
            <v>8229</v>
          </cell>
          <cell r="K83">
            <v>8978</v>
          </cell>
          <cell r="L83">
            <v>8678</v>
          </cell>
          <cell r="M83">
            <v>8628</v>
          </cell>
          <cell r="N83">
            <v>8479</v>
          </cell>
          <cell r="O83">
            <v>8477</v>
          </cell>
          <cell r="Q83">
            <v>8239</v>
          </cell>
          <cell r="R83">
            <v>16917</v>
          </cell>
          <cell r="S83">
            <v>23890</v>
          </cell>
          <cell r="T83">
            <v>30623</v>
          </cell>
          <cell r="U83">
            <v>38803</v>
          </cell>
          <cell r="V83">
            <v>48279</v>
          </cell>
          <cell r="W83">
            <v>56508</v>
          </cell>
          <cell r="X83">
            <v>65486</v>
          </cell>
          <cell r="Y83">
            <v>74164</v>
          </cell>
          <cell r="Z83">
            <v>82792</v>
          </cell>
          <cell r="AA83">
            <v>91271</v>
          </cell>
          <cell r="AB83">
            <v>99748</v>
          </cell>
        </row>
        <row r="84">
          <cell r="B84" t="str">
            <v>Vitamin B</v>
          </cell>
          <cell r="C84">
            <v>60063</v>
          </cell>
          <cell r="D84">
            <v>4962</v>
          </cell>
          <cell r="E84">
            <v>5225</v>
          </cell>
          <cell r="F84">
            <v>4198</v>
          </cell>
          <cell r="G84">
            <v>4055</v>
          </cell>
          <cell r="H84">
            <v>4925</v>
          </cell>
          <cell r="I84">
            <v>5706</v>
          </cell>
          <cell r="J84">
            <v>4955</v>
          </cell>
          <cell r="K84">
            <v>5406</v>
          </cell>
          <cell r="L84">
            <v>5225</v>
          </cell>
          <cell r="M84">
            <v>5196</v>
          </cell>
          <cell r="N84">
            <v>5105</v>
          </cell>
          <cell r="O84">
            <v>5105</v>
          </cell>
          <cell r="Q84">
            <v>4962</v>
          </cell>
          <cell r="R84">
            <v>10187</v>
          </cell>
          <cell r="S84">
            <v>14385</v>
          </cell>
          <cell r="T84">
            <v>18440</v>
          </cell>
          <cell r="U84">
            <v>23365</v>
          </cell>
          <cell r="V84">
            <v>29071</v>
          </cell>
          <cell r="W84">
            <v>34026</v>
          </cell>
          <cell r="X84">
            <v>39432</v>
          </cell>
          <cell r="Y84">
            <v>44657</v>
          </cell>
          <cell r="Z84">
            <v>49853</v>
          </cell>
          <cell r="AA84">
            <v>54958</v>
          </cell>
          <cell r="AB84">
            <v>60063</v>
          </cell>
        </row>
        <row r="85">
          <cell r="B85" t="str">
            <v>Multi's</v>
          </cell>
          <cell r="C85">
            <v>665248</v>
          </cell>
          <cell r="D85">
            <v>54950</v>
          </cell>
          <cell r="E85">
            <v>57876</v>
          </cell>
          <cell r="F85">
            <v>46501</v>
          </cell>
          <cell r="G85">
            <v>44904</v>
          </cell>
          <cell r="H85">
            <v>54550</v>
          </cell>
          <cell r="I85">
            <v>63198</v>
          </cell>
          <cell r="J85">
            <v>54882</v>
          </cell>
          <cell r="K85">
            <v>59872</v>
          </cell>
          <cell r="L85">
            <v>57876</v>
          </cell>
          <cell r="M85">
            <v>57544</v>
          </cell>
          <cell r="N85">
            <v>56546</v>
          </cell>
          <cell r="O85">
            <v>56549</v>
          </cell>
          <cell r="Q85">
            <v>54950</v>
          </cell>
          <cell r="R85">
            <v>112826</v>
          </cell>
          <cell r="S85">
            <v>159327</v>
          </cell>
          <cell r="T85">
            <v>204231</v>
          </cell>
          <cell r="U85">
            <v>258781</v>
          </cell>
          <cell r="V85">
            <v>321979</v>
          </cell>
          <cell r="W85">
            <v>376861</v>
          </cell>
          <cell r="X85">
            <v>436733</v>
          </cell>
          <cell r="Y85">
            <v>494609</v>
          </cell>
          <cell r="Z85">
            <v>552153</v>
          </cell>
          <cell r="AA85">
            <v>608699</v>
          </cell>
          <cell r="AB85">
            <v>665248</v>
          </cell>
        </row>
      </sheetData>
      <sheetData sheetId="17" refreshError="1">
        <row r="3">
          <cell r="A3">
            <v>38991</v>
          </cell>
          <cell r="B3">
            <v>3</v>
          </cell>
          <cell r="C3">
            <v>21</v>
          </cell>
          <cell r="D3">
            <v>21</v>
          </cell>
          <cell r="E3">
            <v>21</v>
          </cell>
          <cell r="F3">
            <v>21</v>
          </cell>
          <cell r="G3">
            <v>16</v>
          </cell>
        </row>
        <row r="4">
          <cell r="A4">
            <v>39022</v>
          </cell>
          <cell r="B4">
            <v>4</v>
          </cell>
          <cell r="C4">
            <v>22</v>
          </cell>
          <cell r="D4">
            <v>22</v>
          </cell>
          <cell r="E4">
            <v>43</v>
          </cell>
          <cell r="F4">
            <v>43</v>
          </cell>
          <cell r="G4">
            <v>17</v>
          </cell>
        </row>
        <row r="5">
          <cell r="A5">
            <v>39052</v>
          </cell>
          <cell r="B5">
            <v>5</v>
          </cell>
          <cell r="C5">
            <v>19</v>
          </cell>
          <cell r="D5">
            <v>19</v>
          </cell>
          <cell r="E5">
            <v>62</v>
          </cell>
          <cell r="F5">
            <v>62</v>
          </cell>
          <cell r="G5">
            <v>18</v>
          </cell>
        </row>
        <row r="6">
          <cell r="A6">
            <v>39083</v>
          </cell>
          <cell r="B6">
            <v>6</v>
          </cell>
          <cell r="C6">
            <v>21</v>
          </cell>
          <cell r="D6">
            <v>22</v>
          </cell>
          <cell r="E6">
            <v>83</v>
          </cell>
          <cell r="F6">
            <v>84</v>
          </cell>
          <cell r="G6">
            <v>19</v>
          </cell>
        </row>
        <row r="7">
          <cell r="A7">
            <v>39114</v>
          </cell>
          <cell r="B7">
            <v>7</v>
          </cell>
          <cell r="C7">
            <v>19</v>
          </cell>
          <cell r="D7">
            <v>19</v>
          </cell>
          <cell r="E7">
            <v>102</v>
          </cell>
          <cell r="F7">
            <v>103</v>
          </cell>
          <cell r="G7">
            <v>20</v>
          </cell>
        </row>
        <row r="8">
          <cell r="A8">
            <v>39142</v>
          </cell>
          <cell r="B8">
            <v>8</v>
          </cell>
          <cell r="C8">
            <v>22</v>
          </cell>
          <cell r="D8">
            <v>22</v>
          </cell>
          <cell r="E8">
            <v>124</v>
          </cell>
          <cell r="F8">
            <v>125</v>
          </cell>
          <cell r="G8">
            <v>21</v>
          </cell>
        </row>
        <row r="9">
          <cell r="A9">
            <v>39173</v>
          </cell>
          <cell r="B9">
            <v>9</v>
          </cell>
          <cell r="C9">
            <v>18</v>
          </cell>
          <cell r="D9">
            <v>18</v>
          </cell>
          <cell r="E9">
            <v>142</v>
          </cell>
          <cell r="F9">
            <v>143</v>
          </cell>
          <cell r="G9">
            <v>22</v>
          </cell>
        </row>
        <row r="10">
          <cell r="A10">
            <v>39203</v>
          </cell>
          <cell r="B10">
            <v>10</v>
          </cell>
          <cell r="C10">
            <v>23</v>
          </cell>
          <cell r="D10">
            <v>23</v>
          </cell>
          <cell r="E10">
            <v>165</v>
          </cell>
          <cell r="F10">
            <v>166</v>
          </cell>
          <cell r="G10">
            <v>23</v>
          </cell>
        </row>
        <row r="11">
          <cell r="A11">
            <v>39234</v>
          </cell>
          <cell r="B11">
            <v>11</v>
          </cell>
          <cell r="C11">
            <v>20</v>
          </cell>
          <cell r="D11">
            <v>19</v>
          </cell>
          <cell r="E11">
            <v>185</v>
          </cell>
          <cell r="F11">
            <v>185</v>
          </cell>
          <cell r="G11">
            <v>24</v>
          </cell>
        </row>
        <row r="12">
          <cell r="A12">
            <v>39264</v>
          </cell>
          <cell r="B12">
            <v>12</v>
          </cell>
          <cell r="C12">
            <v>22</v>
          </cell>
          <cell r="D12">
            <v>22</v>
          </cell>
          <cell r="E12">
            <v>207</v>
          </cell>
          <cell r="F12">
            <v>207</v>
          </cell>
          <cell r="G12">
            <v>25</v>
          </cell>
        </row>
        <row r="13">
          <cell r="A13">
            <v>39295</v>
          </cell>
          <cell r="B13">
            <v>13</v>
          </cell>
          <cell r="C13">
            <v>23</v>
          </cell>
          <cell r="D13">
            <v>22</v>
          </cell>
          <cell r="E13">
            <v>230</v>
          </cell>
          <cell r="F13">
            <v>229</v>
          </cell>
          <cell r="G13">
            <v>26</v>
          </cell>
        </row>
        <row r="14">
          <cell r="A14">
            <v>39326</v>
          </cell>
          <cell r="B14">
            <v>14</v>
          </cell>
          <cell r="C14">
            <v>20</v>
          </cell>
          <cell r="D14">
            <v>20</v>
          </cell>
          <cell r="E14">
            <v>250</v>
          </cell>
          <cell r="F14">
            <v>249</v>
          </cell>
          <cell r="G14">
            <v>27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benero"/>
      <sheetName val="INSTRUCTIONS"/>
      <sheetName val="YTD FIGURES"/>
      <sheetName val="BRAND BUDGET"/>
      <sheetName val="INT MARKET BUDGET"/>
      <sheetName val="SALESPERSON WORKSHEET"/>
      <sheetName val="GRETA SALES WORKSHEET"/>
      <sheetName val="HMGR SALES"/>
      <sheetName val="GRETA SALES DUMP"/>
      <sheetName val="NAVISION SALES DUMP MTD"/>
      <sheetName val="DATA SPLIT"/>
      <sheetName val="HEALTH MINDERS SALES DUMP"/>
      <sheetName val="BRAND TRACKING"/>
      <sheetName val="BRAND TRACKING EXCL TRILOGY"/>
      <sheetName val="NZ YTD TRACKING BY BRAND"/>
      <sheetName val="NZ YTD TRACK BRAND EX TRILOGY"/>
      <sheetName val="SALES PERSON TRACKING"/>
      <sheetName val="INT TRACKING"/>
      <sheetName val="YTD TOTAL TRAC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09 NZ Budget"/>
      <sheetName val="Last Year"/>
      <sheetName val="Navision Download"/>
      <sheetName val="Detailed P&amp;L"/>
      <sheetName val="NLNZ Summary P&amp;L"/>
      <sheetName val="NLA Summary P&amp;L"/>
      <sheetName val="HFI Summary P&amp;L"/>
      <sheetName val="Elims"/>
      <sheetName val="Group P&amp;L"/>
      <sheetName val="Board Report NLNZ"/>
      <sheetName val="Sales"/>
      <sheetName val="Other"/>
      <sheetName val="OH Last Year"/>
      <sheetName val="OH Budget"/>
      <sheetName val="OH Actual"/>
      <sheetName val="Monthly OH"/>
      <sheetName val="HFI Budget"/>
      <sheetName val="NLA-Budget"/>
      <sheetName val="NLA-Actual"/>
      <sheetName val="NLA-LY"/>
      <sheetName val="Workings"/>
      <sheetName val="HLNZ DRIVERS"/>
    </sheetNames>
    <sheetDataSet>
      <sheetData sheetId="0"/>
      <sheetData sheetId="1"/>
      <sheetData sheetId="2"/>
      <sheetData sheetId="3">
        <row r="287">
          <cell r="C287" t="str">
            <v>Gross External Revenue</v>
          </cell>
          <cell r="H287">
            <v>-9621802.5600000005</v>
          </cell>
          <cell r="I287">
            <v>-9331372.0500000007</v>
          </cell>
          <cell r="L287">
            <v>-50343093.590000004</v>
          </cell>
          <cell r="M287">
            <v>-51330287.13000001</v>
          </cell>
          <cell r="R287">
            <v>-6510890.9699999997</v>
          </cell>
          <cell r="S287">
            <v>-38460357.920000002</v>
          </cell>
        </row>
        <row r="288">
          <cell r="C288" t="str">
            <v>Off Invoice Discount</v>
          </cell>
          <cell r="H288">
            <v>2007807.8499999999</v>
          </cell>
          <cell r="I288">
            <v>1889037.72</v>
          </cell>
          <cell r="L288">
            <v>10718805.470000001</v>
          </cell>
          <cell r="M288">
            <v>10162516.76</v>
          </cell>
          <cell r="R288">
            <v>0</v>
          </cell>
          <cell r="S288">
            <v>0</v>
          </cell>
        </row>
        <row r="289">
          <cell r="C289" t="str">
            <v>Trade Discounts</v>
          </cell>
          <cell r="H289">
            <v>487787.48</v>
          </cell>
          <cell r="I289">
            <v>348453.40310077521</v>
          </cell>
          <cell r="L289">
            <v>1662399.83</v>
          </cell>
          <cell r="M289">
            <v>1700415.581395349</v>
          </cell>
          <cell r="R289">
            <v>393975</v>
          </cell>
          <cell r="S289">
            <v>1418822</v>
          </cell>
        </row>
        <row r="290">
          <cell r="C290" t="str">
            <v>Intercompany Revenue</v>
          </cell>
          <cell r="H290">
            <v>-842687.41</v>
          </cell>
          <cell r="I290">
            <v>-146106.66666666669</v>
          </cell>
          <cell r="L290">
            <v>-3010238.8000000003</v>
          </cell>
          <cell r="M290">
            <v>-876640.00000000023</v>
          </cell>
          <cell r="R290">
            <v>-66169</v>
          </cell>
          <cell r="S290">
            <v>-394554.02</v>
          </cell>
        </row>
        <row r="291">
          <cell r="C291" t="str">
            <v>Sundry revenue</v>
          </cell>
          <cell r="H291">
            <v>8983.7099999999991</v>
          </cell>
          <cell r="I291">
            <v>0</v>
          </cell>
          <cell r="L291">
            <v>48278.58</v>
          </cell>
          <cell r="M291">
            <v>0</v>
          </cell>
        </row>
        <row r="292">
          <cell r="C292" t="str">
            <v>External COGS</v>
          </cell>
          <cell r="H292">
            <v>3931256.7300000004</v>
          </cell>
          <cell r="I292">
            <v>3673143.6</v>
          </cell>
          <cell r="L292">
            <v>20471259.240000002</v>
          </cell>
          <cell r="M292">
            <v>20449033.780000001</v>
          </cell>
          <cell r="R292">
            <v>2860740</v>
          </cell>
          <cell r="S292">
            <v>17383124</v>
          </cell>
        </row>
        <row r="293">
          <cell r="C293" t="str">
            <v>Intercompany COGS</v>
          </cell>
          <cell r="H293">
            <v>839054.41</v>
          </cell>
          <cell r="I293">
            <v>124190.66666666669</v>
          </cell>
          <cell r="L293">
            <v>3069316.87</v>
          </cell>
          <cell r="M293">
            <v>745144.00000000023</v>
          </cell>
          <cell r="R293">
            <v>9804</v>
          </cell>
          <cell r="S293">
            <v>41825</v>
          </cell>
        </row>
        <row r="294">
          <cell r="C294" t="str">
            <v>Stock Write Offs</v>
          </cell>
          <cell r="H294">
            <v>70104.789999999994</v>
          </cell>
          <cell r="I294">
            <v>36166</v>
          </cell>
          <cell r="L294">
            <v>410205.12000000005</v>
          </cell>
          <cell r="M294">
            <v>216996</v>
          </cell>
          <cell r="R294">
            <v>35624</v>
          </cell>
          <cell r="S294">
            <v>258039</v>
          </cell>
        </row>
        <row r="295">
          <cell r="C295" t="str">
            <v>Production Variances</v>
          </cell>
          <cell r="H295">
            <v>-131133.59999999998</v>
          </cell>
          <cell r="I295">
            <v>-26496</v>
          </cell>
          <cell r="L295">
            <v>-261937.24</v>
          </cell>
          <cell r="M295">
            <v>-158976</v>
          </cell>
          <cell r="R295">
            <v>-38006</v>
          </cell>
          <cell r="S295">
            <v>-274114</v>
          </cell>
        </row>
        <row r="296">
          <cell r="C296" t="str">
            <v>Labour Recovery Variance</v>
          </cell>
          <cell r="H296">
            <v>-39672.960000000006</v>
          </cell>
          <cell r="I296">
            <v>0</v>
          </cell>
          <cell r="L296">
            <v>-183620.91000000027</v>
          </cell>
          <cell r="M296">
            <v>0</v>
          </cell>
          <cell r="R296">
            <v>65861</v>
          </cell>
          <cell r="S296">
            <v>343295</v>
          </cell>
        </row>
        <row r="297">
          <cell r="C297" t="str">
            <v>OH Recovery Variance</v>
          </cell>
          <cell r="H297">
            <v>15261.929999999935</v>
          </cell>
          <cell r="I297">
            <v>12343.333333333372</v>
          </cell>
          <cell r="L297">
            <v>-144856.08999999997</v>
          </cell>
          <cell r="M297">
            <v>52468</v>
          </cell>
          <cell r="R297">
            <v>185390</v>
          </cell>
          <cell r="S297">
            <v>1154692</v>
          </cell>
        </row>
        <row r="298">
          <cell r="C298" t="str">
            <v>Royalty Payments</v>
          </cell>
          <cell r="H298">
            <v>27669.26</v>
          </cell>
          <cell r="I298">
            <v>22104</v>
          </cell>
          <cell r="L298">
            <v>212600.59</v>
          </cell>
          <cell r="M298">
            <v>132024</v>
          </cell>
          <cell r="R298">
            <v>27055</v>
          </cell>
          <cell r="S298">
            <v>139080</v>
          </cell>
        </row>
        <row r="299">
          <cell r="C299" t="str">
            <v>Freight</v>
          </cell>
          <cell r="H299">
            <v>118174.04999999999</v>
          </cell>
          <cell r="I299">
            <v>114133.73050373395</v>
          </cell>
          <cell r="L299">
            <v>729726.33999999985</v>
          </cell>
          <cell r="M299">
            <v>624444.00008915085</v>
          </cell>
          <cell r="R299">
            <v>85023</v>
          </cell>
          <cell r="S299">
            <v>577769</v>
          </cell>
        </row>
        <row r="300">
          <cell r="C300" t="str">
            <v>Distribution</v>
          </cell>
          <cell r="H300">
            <v>905317.70000000007</v>
          </cell>
          <cell r="I300">
            <v>924216.40574519592</v>
          </cell>
          <cell r="L300">
            <v>4938329.5000000009</v>
          </cell>
          <cell r="M300">
            <v>5041214.1286100168</v>
          </cell>
          <cell r="R300">
            <v>889307</v>
          </cell>
          <cell r="S300">
            <v>5002367</v>
          </cell>
        </row>
        <row r="301">
          <cell r="C301" t="str">
            <v>Warehousing</v>
          </cell>
          <cell r="H301">
            <v>135538.85999999999</v>
          </cell>
          <cell r="I301">
            <v>96818.026841999948</v>
          </cell>
          <cell r="L301">
            <v>743678.12</v>
          </cell>
          <cell r="M301">
            <v>580908.16105199966</v>
          </cell>
          <cell r="R301">
            <v>112163</v>
          </cell>
          <cell r="S301">
            <v>749508</v>
          </cell>
        </row>
        <row r="302">
          <cell r="C302" t="str">
            <v>Trade Marketing</v>
          </cell>
          <cell r="H302">
            <v>155273.01</v>
          </cell>
          <cell r="I302">
            <v>297805.0852713178</v>
          </cell>
          <cell r="L302">
            <v>1315228.44</v>
          </cell>
          <cell r="M302">
            <v>1691853.7674418602</v>
          </cell>
          <cell r="R302">
            <v>230610</v>
          </cell>
          <cell r="S302">
            <v>1486350</v>
          </cell>
        </row>
        <row r="303">
          <cell r="C303" t="str">
            <v>Consumer Marketing</v>
          </cell>
          <cell r="H303">
            <v>193258.8</v>
          </cell>
          <cell r="I303">
            <v>174047.69767441862</v>
          </cell>
          <cell r="L303">
            <v>1374125.91</v>
          </cell>
          <cell r="M303">
            <v>1500492.372093023</v>
          </cell>
          <cell r="R303">
            <v>187161</v>
          </cell>
          <cell r="S303">
            <v>1447073</v>
          </cell>
        </row>
        <row r="304">
          <cell r="C304" t="str">
            <v>Sales</v>
          </cell>
          <cell r="H304">
            <v>154811.70000000001</v>
          </cell>
          <cell r="I304">
            <v>130132.16666666666</v>
          </cell>
          <cell r="L304">
            <v>833934.78</v>
          </cell>
          <cell r="M304">
            <v>815939.99999999988</v>
          </cell>
          <cell r="R304">
            <v>126847</v>
          </cell>
          <cell r="S304">
            <v>836581</v>
          </cell>
        </row>
        <row r="305">
          <cell r="C305" t="str">
            <v>Marketing</v>
          </cell>
          <cell r="H305">
            <v>99336.590000000011</v>
          </cell>
          <cell r="I305">
            <v>123891.83333333334</v>
          </cell>
          <cell r="L305">
            <v>726777.82</v>
          </cell>
          <cell r="M305">
            <v>723031.00000000012</v>
          </cell>
          <cell r="R305">
            <v>132343</v>
          </cell>
          <cell r="S305">
            <v>786043</v>
          </cell>
        </row>
        <row r="306">
          <cell r="C306" t="str">
            <v>International</v>
          </cell>
          <cell r="H306">
            <v>72611.12</v>
          </cell>
          <cell r="I306">
            <v>43558</v>
          </cell>
          <cell r="L306">
            <v>348931.99</v>
          </cell>
          <cell r="M306">
            <v>312351</v>
          </cell>
          <cell r="R306">
            <v>74047</v>
          </cell>
          <cell r="S306">
            <v>311417</v>
          </cell>
        </row>
        <row r="307">
          <cell r="C307" t="str">
            <v>Regulatory</v>
          </cell>
          <cell r="H307">
            <v>104403.18</v>
          </cell>
          <cell r="I307">
            <v>110578</v>
          </cell>
          <cell r="L307">
            <v>529591.42999999993</v>
          </cell>
          <cell r="M307">
            <v>663468</v>
          </cell>
          <cell r="R307">
            <v>144252</v>
          </cell>
          <cell r="S307">
            <v>773651</v>
          </cell>
        </row>
        <row r="308">
          <cell r="C308" t="str">
            <v>Operations</v>
          </cell>
          <cell r="H308">
            <v>30337.72</v>
          </cell>
          <cell r="I308">
            <v>37174.563676666665</v>
          </cell>
          <cell r="L308">
            <v>235557.54</v>
          </cell>
          <cell r="M308">
            <v>223047.38206</v>
          </cell>
          <cell r="R308">
            <v>45899</v>
          </cell>
          <cell r="S308">
            <v>261963</v>
          </cell>
        </row>
        <row r="309">
          <cell r="C309" t="str">
            <v>Admin</v>
          </cell>
          <cell r="H309">
            <v>519665.99999999988</v>
          </cell>
          <cell r="I309">
            <v>540295.46643910301</v>
          </cell>
          <cell r="L309">
            <v>3095449.0599999996</v>
          </cell>
          <cell r="M309">
            <v>3239062.7986346176</v>
          </cell>
          <cell r="R309">
            <v>255134</v>
          </cell>
          <cell r="S309">
            <v>1850321</v>
          </cell>
        </row>
        <row r="310">
          <cell r="C310" t="str">
            <v>Realised Exchange Movements</v>
          </cell>
          <cell r="H310">
            <v>97929.39</v>
          </cell>
          <cell r="I310">
            <v>0</v>
          </cell>
          <cell r="L310">
            <v>98418.339999999982</v>
          </cell>
          <cell r="M310">
            <v>0</v>
          </cell>
          <cell r="R310">
            <v>-190027</v>
          </cell>
          <cell r="S310">
            <v>-301451</v>
          </cell>
        </row>
        <row r="311">
          <cell r="C311" t="str">
            <v>Depreciation</v>
          </cell>
          <cell r="H311">
            <v>56451</v>
          </cell>
          <cell r="I311">
            <v>55677.083333333299</v>
          </cell>
          <cell r="L311">
            <v>314742.42</v>
          </cell>
          <cell r="M311">
            <v>334062.49999999983</v>
          </cell>
          <cell r="R311">
            <v>33743</v>
          </cell>
          <cell r="S311">
            <v>202469</v>
          </cell>
        </row>
        <row r="312">
          <cell r="C312" t="str">
            <v>Amortisation</v>
          </cell>
          <cell r="H312">
            <v>253841.65999999997</v>
          </cell>
          <cell r="I312">
            <v>253841.65999999997</v>
          </cell>
          <cell r="L312">
            <v>1523049.96</v>
          </cell>
          <cell r="M312">
            <v>1523049.9599999997</v>
          </cell>
          <cell r="R312">
            <v>18774</v>
          </cell>
          <cell r="S312">
            <v>37554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 ex review"/>
      <sheetName val="Summary"/>
      <sheetName val="New P&amp;L"/>
      <sheetName val="Forecast"/>
      <sheetName val="Total NLNZ"/>
      <sheetName val="Sales,Freight&amp;Commission"/>
      <sheetName val="International Sales"/>
      <sheetName val="Direct Costs"/>
      <sheetName val="Overheads"/>
      <sheetName val="Sales Workings"/>
      <sheetName val="Sheet1"/>
      <sheetName val="COGS"/>
      <sheetName val="COGS Changes"/>
      <sheetName val="Direct Costs Layout"/>
      <sheetName val="Sales Split"/>
      <sheetName val="Detailed P&amp;L"/>
      <sheetName val="DATA SPLIT"/>
    </sheetNames>
    <sheetDataSet>
      <sheetData sheetId="0"/>
      <sheetData sheetId="1"/>
      <sheetData sheetId="2"/>
      <sheetData sheetId="3"/>
      <sheetData sheetId="4">
        <row r="2">
          <cell r="A2">
            <v>1</v>
          </cell>
          <cell r="B2" t="str">
            <v>Income Statement</v>
          </cell>
        </row>
        <row r="3">
          <cell r="A3">
            <v>2</v>
          </cell>
          <cell r="B3" t="str">
            <v>Sales</v>
          </cell>
        </row>
        <row r="4">
          <cell r="A4">
            <v>3</v>
          </cell>
          <cell r="B4" t="str">
            <v>Australia</v>
          </cell>
          <cell r="C4">
            <v>-2670958</v>
          </cell>
          <cell r="D4">
            <v>-3163067.8</v>
          </cell>
          <cell r="E4">
            <v>-2555720.63</v>
          </cell>
          <cell r="F4">
            <v>-3425170.43</v>
          </cell>
          <cell r="G4">
            <v>-3684215.48</v>
          </cell>
          <cell r="H4">
            <v>-3216222.98</v>
          </cell>
          <cell r="I4">
            <v>-3479888.06</v>
          </cell>
          <cell r="J4">
            <v>-3144811.56</v>
          </cell>
          <cell r="K4">
            <v>-2480602.44</v>
          </cell>
          <cell r="L4">
            <v>-3232404.08</v>
          </cell>
          <cell r="M4">
            <v>-3447759</v>
          </cell>
          <cell r="N4">
            <v>-3550358</v>
          </cell>
          <cell r="O4">
            <v>-38051178.460000001</v>
          </cell>
          <cell r="Q4">
            <v>-2833634.0495191091</v>
          </cell>
          <cell r="R4">
            <v>-3710054.0892756833</v>
          </cell>
          <cell r="S4">
            <v>-3432579.6755978209</v>
          </cell>
          <cell r="T4">
            <v>-3288850.6795600997</v>
          </cell>
          <cell r="U4">
            <v>-3374823.0331824659</v>
          </cell>
          <cell r="V4">
            <v>-3925196.1442548041</v>
          </cell>
          <cell r="W4">
            <v>-3888262.9613583963</v>
          </cell>
          <cell r="X4">
            <v>-3327108.6073096064</v>
          </cell>
          <cell r="Y4">
            <v>-2739439.1189202168</v>
          </cell>
          <cell r="Z4">
            <v>-2871159.0046397196</v>
          </cell>
          <cell r="AA4">
            <v>-3546358.7987175169</v>
          </cell>
          <cell r="AB4">
            <v>-3964422.4043868664</v>
          </cell>
          <cell r="AC4">
            <v>-40901888.566722304</v>
          </cell>
        </row>
        <row r="5">
          <cell r="A5">
            <v>4</v>
          </cell>
          <cell r="B5" t="str">
            <v>New Zealand</v>
          </cell>
          <cell r="C5">
            <v>-1802264.41</v>
          </cell>
          <cell r="D5">
            <v>-2040639.69</v>
          </cell>
          <cell r="E5">
            <v>-1500155.34</v>
          </cell>
          <cell r="F5">
            <v>-1515275.49</v>
          </cell>
          <cell r="G5">
            <v>-1812204.99</v>
          </cell>
          <cell r="H5">
            <v>-1656916.18</v>
          </cell>
          <cell r="I5">
            <v>-1657389.21</v>
          </cell>
          <cell r="J5">
            <v>-1872753.38</v>
          </cell>
          <cell r="K5">
            <v>-1415990.31</v>
          </cell>
          <cell r="L5">
            <v>-1469907.37</v>
          </cell>
          <cell r="M5">
            <v>-1558565.29</v>
          </cell>
          <cell r="N5">
            <v>-1789616</v>
          </cell>
          <cell r="O5">
            <v>-20091677.659999996</v>
          </cell>
          <cell r="Q5">
            <v>-1876118.9843113243</v>
          </cell>
          <cell r="R5">
            <v>-2057193.1104211509</v>
          </cell>
          <cell r="S5">
            <v>-1613454.9098967672</v>
          </cell>
          <cell r="T5">
            <v>-1560846.0562121533</v>
          </cell>
          <cell r="U5">
            <v>-2044585.7384911957</v>
          </cell>
          <cell r="V5">
            <v>-1872905.778713241</v>
          </cell>
          <cell r="W5">
            <v>-1716422.1865641524</v>
          </cell>
          <cell r="X5">
            <v>-1872590.2387039773</v>
          </cell>
          <cell r="Y5">
            <v>-1563386.7828122403</v>
          </cell>
          <cell r="Z5">
            <v>-1581263.1161832749</v>
          </cell>
          <cell r="AA5">
            <v>-1689683.5036359935</v>
          </cell>
          <cell r="AB5">
            <v>-1737179.8320210411</v>
          </cell>
          <cell r="AC5">
            <v>-21185630.237966515</v>
          </cell>
        </row>
        <row r="6">
          <cell r="A6">
            <v>5</v>
          </cell>
          <cell r="B6" t="str">
            <v>Other</v>
          </cell>
          <cell r="C6">
            <v>-561</v>
          </cell>
          <cell r="E6">
            <v>3650</v>
          </cell>
          <cell r="O6">
            <v>3089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A7">
            <v>6</v>
          </cell>
          <cell r="B7" t="str">
            <v>International</v>
          </cell>
          <cell r="O7">
            <v>0</v>
          </cell>
        </row>
        <row r="8">
          <cell r="A8">
            <v>7</v>
          </cell>
          <cell r="B8" t="str">
            <v>North Asia/Pacific</v>
          </cell>
          <cell r="C8">
            <v>-99729.98</v>
          </cell>
          <cell r="D8">
            <v>-29964.83</v>
          </cell>
          <cell r="E8">
            <v>-98341.51</v>
          </cell>
          <cell r="F8">
            <v>-176473.56</v>
          </cell>
          <cell r="G8">
            <v>-111041.38</v>
          </cell>
          <cell r="H8">
            <v>-114736.88</v>
          </cell>
          <cell r="I8">
            <v>-68248.789999999994</v>
          </cell>
          <cell r="J8">
            <v>-9730.7999999999993</v>
          </cell>
          <cell r="K8">
            <v>-171426.17</v>
          </cell>
          <cell r="L8">
            <v>-4350.57</v>
          </cell>
          <cell r="M8">
            <v>-93799.77</v>
          </cell>
          <cell r="N8">
            <v>-371000</v>
          </cell>
          <cell r="O8">
            <v>-1348844.2400000002</v>
          </cell>
          <cell r="Q8">
            <v>-131250</v>
          </cell>
          <cell r="R8">
            <v>-131250</v>
          </cell>
          <cell r="S8">
            <v>-131250</v>
          </cell>
          <cell r="T8">
            <v>-131250</v>
          </cell>
          <cell r="U8">
            <v>-131250</v>
          </cell>
          <cell r="V8">
            <v>-131250</v>
          </cell>
          <cell r="W8">
            <v>-131250</v>
          </cell>
          <cell r="X8">
            <v>-131250</v>
          </cell>
          <cell r="Y8">
            <v>-131250</v>
          </cell>
          <cell r="Z8">
            <v>-131250</v>
          </cell>
          <cell r="AA8">
            <v>-131250</v>
          </cell>
          <cell r="AB8">
            <v>-131250</v>
          </cell>
          <cell r="AC8">
            <v>-1575000</v>
          </cell>
        </row>
        <row r="9">
          <cell r="A9">
            <v>8</v>
          </cell>
          <cell r="B9" t="str">
            <v>South East Asia</v>
          </cell>
          <cell r="C9">
            <v>-213455.83</v>
          </cell>
          <cell r="D9">
            <v>-396878.39</v>
          </cell>
          <cell r="E9">
            <v>-410647.96</v>
          </cell>
          <cell r="F9">
            <v>-250837.63</v>
          </cell>
          <cell r="G9">
            <v>-339762.79</v>
          </cell>
          <cell r="H9">
            <v>-275768.62</v>
          </cell>
          <cell r="I9">
            <v>-419212.76</v>
          </cell>
          <cell r="J9">
            <v>-351001.88</v>
          </cell>
          <cell r="K9">
            <v>-356060.53</v>
          </cell>
          <cell r="L9">
            <v>-278724.94</v>
          </cell>
          <cell r="M9">
            <v>-234762.75</v>
          </cell>
          <cell r="O9">
            <v>-3527114.0800000005</v>
          </cell>
          <cell r="Q9">
            <v>-345833.33333333331</v>
          </cell>
          <cell r="R9">
            <v>-345833.33333333331</v>
          </cell>
          <cell r="S9">
            <v>-345833.33333333331</v>
          </cell>
          <cell r="T9">
            <v>-345833.33333333331</v>
          </cell>
          <cell r="U9">
            <v>-345833.33333333331</v>
          </cell>
          <cell r="V9">
            <v>-345833.33333333331</v>
          </cell>
          <cell r="W9">
            <v>-345833.33333333331</v>
          </cell>
          <cell r="X9">
            <v>-345833.33333333331</v>
          </cell>
          <cell r="Y9">
            <v>-345833.33333333331</v>
          </cell>
          <cell r="Z9">
            <v>-345833.33333333331</v>
          </cell>
          <cell r="AA9">
            <v>-345833.33333333331</v>
          </cell>
          <cell r="AB9">
            <v>-345833.33333333331</v>
          </cell>
          <cell r="AC9">
            <v>-4150000.0000000005</v>
          </cell>
        </row>
        <row r="10">
          <cell r="A10">
            <v>9</v>
          </cell>
          <cell r="B10" t="str">
            <v>Europe</v>
          </cell>
          <cell r="F10">
            <v>-13168.5</v>
          </cell>
          <cell r="I10">
            <v>-19855.509999999998</v>
          </cell>
          <cell r="O10">
            <v>-33024.009999999995</v>
          </cell>
          <cell r="Q10">
            <v>-4166.666666666667</v>
          </cell>
          <cell r="R10">
            <v>-4166.666666666667</v>
          </cell>
          <cell r="S10">
            <v>-4166.666666666667</v>
          </cell>
          <cell r="T10">
            <v>-4166.666666666667</v>
          </cell>
          <cell r="U10">
            <v>-4166.666666666667</v>
          </cell>
          <cell r="V10">
            <v>-4166.666666666667</v>
          </cell>
          <cell r="W10">
            <v>-4166.666666666667</v>
          </cell>
          <cell r="X10">
            <v>-4166.666666666667</v>
          </cell>
          <cell r="Y10">
            <v>-4166.666666666667</v>
          </cell>
          <cell r="Z10">
            <v>-4166.666666666667</v>
          </cell>
          <cell r="AA10">
            <v>-4166.666666666667</v>
          </cell>
          <cell r="AB10">
            <v>-4166.666666666667</v>
          </cell>
          <cell r="AC10">
            <v>-49999.999999999993</v>
          </cell>
        </row>
        <row r="11">
          <cell r="A11">
            <v>10</v>
          </cell>
          <cell r="B11" t="str">
            <v>Middle East</v>
          </cell>
          <cell r="C11">
            <v>-57160.07</v>
          </cell>
          <cell r="D11">
            <v>-162238.20000000001</v>
          </cell>
          <cell r="E11">
            <v>-245608.39</v>
          </cell>
          <cell r="F11">
            <v>-93170.22</v>
          </cell>
          <cell r="G11">
            <v>-22953.47</v>
          </cell>
          <cell r="H11">
            <v>-307521.71999999997</v>
          </cell>
          <cell r="I11">
            <v>-108546.15</v>
          </cell>
          <cell r="J11">
            <v>-112534.08</v>
          </cell>
          <cell r="K11">
            <v>-126373.97</v>
          </cell>
          <cell r="L11">
            <v>-26686.09</v>
          </cell>
          <cell r="M11">
            <v>-3494.94</v>
          </cell>
          <cell r="N11">
            <v>-1085000</v>
          </cell>
          <cell r="O11">
            <v>-2351287.2999999998</v>
          </cell>
          <cell r="Q11">
            <v>-218333.33333333334</v>
          </cell>
          <cell r="R11">
            <v>-218333.33333333334</v>
          </cell>
          <cell r="S11">
            <v>-218333.33333333334</v>
          </cell>
          <cell r="T11">
            <v>-218333.33333333334</v>
          </cell>
          <cell r="U11">
            <v>-218333.33333333334</v>
          </cell>
          <cell r="V11">
            <v>-218333.33333333334</v>
          </cell>
          <cell r="W11">
            <v>-218333.33333333334</v>
          </cell>
          <cell r="X11">
            <v>-218333.33333333334</v>
          </cell>
          <cell r="Y11">
            <v>-218333.33333333334</v>
          </cell>
          <cell r="Z11">
            <v>-218333.33333333334</v>
          </cell>
          <cell r="AA11">
            <v>-218333.33333333334</v>
          </cell>
          <cell r="AB11">
            <v>-218333.33333333334</v>
          </cell>
          <cell r="AC11">
            <v>-2620000</v>
          </cell>
        </row>
        <row r="12">
          <cell r="A12">
            <v>11</v>
          </cell>
        </row>
        <row r="13">
          <cell r="A13">
            <v>12</v>
          </cell>
          <cell r="B13" t="str">
            <v>Australia</v>
          </cell>
          <cell r="C13">
            <v>-491770.03</v>
          </cell>
          <cell r="D13">
            <v>-606160</v>
          </cell>
          <cell r="E13">
            <v>-158076.57999999999</v>
          </cell>
          <cell r="F13">
            <v>-727770.2</v>
          </cell>
          <cell r="G13">
            <v>-239663.95</v>
          </cell>
          <cell r="H13">
            <v>-395104.93</v>
          </cell>
          <cell r="I13">
            <v>-522098.58</v>
          </cell>
          <cell r="J13">
            <v>-562112</v>
          </cell>
          <cell r="K13">
            <v>-180109.89</v>
          </cell>
          <cell r="L13">
            <v>-374333.97</v>
          </cell>
          <cell r="M13">
            <v>-694125.93</v>
          </cell>
          <cell r="N13">
            <v>-400000</v>
          </cell>
          <cell r="O13">
            <v>-5351326.0600000005</v>
          </cell>
          <cell r="Q13">
            <v>-302083.33333333331</v>
          </cell>
          <cell r="R13">
            <v>-302083.33333333331</v>
          </cell>
          <cell r="S13">
            <v>-302083.33333333331</v>
          </cell>
          <cell r="T13">
            <v>-302083.33333333331</v>
          </cell>
          <cell r="U13">
            <v>-302083.33333333331</v>
          </cell>
          <cell r="V13">
            <v>-302083.33333333331</v>
          </cell>
          <cell r="W13">
            <v>-302083.33333333331</v>
          </cell>
          <cell r="X13">
            <v>-302083.33333333331</v>
          </cell>
          <cell r="Y13">
            <v>-302083.33333333331</v>
          </cell>
          <cell r="Z13">
            <v>-302083.33333333331</v>
          </cell>
          <cell r="AA13">
            <v>-302083.33333333331</v>
          </cell>
          <cell r="AB13">
            <v>-302083.33333333331</v>
          </cell>
          <cell r="AC13">
            <v>-3625000.0000000005</v>
          </cell>
        </row>
        <row r="14">
          <cell r="A14">
            <v>13</v>
          </cell>
          <cell r="B14" t="str">
            <v>New Zealand</v>
          </cell>
          <cell r="C14">
            <v>-179693.02</v>
          </cell>
          <cell r="D14">
            <v>-328636.69</v>
          </cell>
          <cell r="E14">
            <v>-212136.16</v>
          </cell>
          <cell r="F14">
            <v>-135216.71</v>
          </cell>
          <cell r="G14">
            <v>-194998.91</v>
          </cell>
          <cell r="H14">
            <v>-218219.91</v>
          </cell>
          <cell r="I14">
            <v>-256651.46</v>
          </cell>
          <cell r="J14">
            <v>-117956.11</v>
          </cell>
          <cell r="K14">
            <v>-186802.11</v>
          </cell>
          <cell r="L14">
            <v>-111326.75</v>
          </cell>
          <cell r="M14">
            <v>-238165.26</v>
          </cell>
          <cell r="N14">
            <v>-133000</v>
          </cell>
          <cell r="O14">
            <v>-2312803.09</v>
          </cell>
          <cell r="Q14">
            <v>-302083.33333333331</v>
          </cell>
          <cell r="R14">
            <v>-302083.33333333331</v>
          </cell>
          <cell r="S14">
            <v>-302083.33333333331</v>
          </cell>
          <cell r="T14">
            <v>-302083.33333333331</v>
          </cell>
          <cell r="U14">
            <v>-302083.33333333331</v>
          </cell>
          <cell r="V14">
            <v>-302083.33333333331</v>
          </cell>
          <cell r="W14">
            <v>-302083.33333333331</v>
          </cell>
          <cell r="X14">
            <v>-302083.33333333331</v>
          </cell>
          <cell r="Y14">
            <v>-302083.33333333331</v>
          </cell>
          <cell r="Z14">
            <v>-302083.33333333331</v>
          </cell>
          <cell r="AA14">
            <v>-302083.33333333331</v>
          </cell>
          <cell r="AB14">
            <v>-302083.33333333331</v>
          </cell>
          <cell r="AC14">
            <v>-3625000.0000000005</v>
          </cell>
        </row>
        <row r="15">
          <cell r="A15">
            <v>14</v>
          </cell>
          <cell r="B15" t="str">
            <v>Total Aust/NZ Contract</v>
          </cell>
          <cell r="C15">
            <v>-671463.05</v>
          </cell>
          <cell r="D15">
            <v>-934796.69</v>
          </cell>
          <cell r="E15">
            <v>-370212.74</v>
          </cell>
          <cell r="F15">
            <v>-862986.90999999992</v>
          </cell>
          <cell r="G15">
            <v>-434662.86</v>
          </cell>
          <cell r="H15">
            <v>-613324.84</v>
          </cell>
          <cell r="I15">
            <v>-778750.04</v>
          </cell>
          <cell r="J15">
            <v>-680068.11</v>
          </cell>
          <cell r="K15">
            <v>-366912</v>
          </cell>
          <cell r="L15">
            <v>-485660.72</v>
          </cell>
          <cell r="M15">
            <v>-932291.19000000006</v>
          </cell>
          <cell r="N15">
            <v>-533000</v>
          </cell>
          <cell r="O15">
            <v>-7664129.1500000004</v>
          </cell>
          <cell r="Q15">
            <v>-604166.66666666663</v>
          </cell>
          <cell r="R15">
            <v>-604166.66666666663</v>
          </cell>
          <cell r="S15">
            <v>-604166.66666666663</v>
          </cell>
          <cell r="T15">
            <v>-604166.66666666663</v>
          </cell>
          <cell r="U15">
            <v>-604166.66666666663</v>
          </cell>
          <cell r="V15">
            <v>-604166.66666666663</v>
          </cell>
          <cell r="W15">
            <v>-604166.66666666663</v>
          </cell>
          <cell r="X15">
            <v>-604166.66666666663</v>
          </cell>
          <cell r="Y15">
            <v>-604166.66666666663</v>
          </cell>
          <cell r="Z15">
            <v>-604166.66666666663</v>
          </cell>
          <cell r="AA15">
            <v>-604166.66666666663</v>
          </cell>
          <cell r="AB15">
            <v>-604166.66666666663</v>
          </cell>
          <cell r="AC15">
            <v>-7250000.0000000009</v>
          </cell>
        </row>
        <row r="16">
          <cell r="A16">
            <v>15</v>
          </cell>
        </row>
        <row r="17">
          <cell r="A17">
            <v>16</v>
          </cell>
          <cell r="B17" t="str">
            <v>Total International</v>
          </cell>
          <cell r="C17">
            <v>-1041808.93</v>
          </cell>
          <cell r="D17">
            <v>-1523878.1099999999</v>
          </cell>
          <cell r="E17">
            <v>-1124810.6000000001</v>
          </cell>
          <cell r="F17">
            <v>-1396636.8199999998</v>
          </cell>
          <cell r="G17">
            <v>-908420.5</v>
          </cell>
          <cell r="H17">
            <v>-1311352.06</v>
          </cell>
          <cell r="I17">
            <v>-1394613.25</v>
          </cell>
          <cell r="J17">
            <v>-1153334.8700000001</v>
          </cell>
          <cell r="K17">
            <v>-1020772.67</v>
          </cell>
          <cell r="L17">
            <v>-795422.32000000007</v>
          </cell>
          <cell r="M17">
            <v>-1264348.6500000001</v>
          </cell>
          <cell r="N17">
            <v>-1989000</v>
          </cell>
          <cell r="O17">
            <v>-14924398.780000001</v>
          </cell>
          <cell r="Q17">
            <v>-1303750</v>
          </cell>
          <cell r="R17">
            <v>-1303750</v>
          </cell>
          <cell r="S17">
            <v>-1303750</v>
          </cell>
          <cell r="T17">
            <v>-1303750</v>
          </cell>
          <cell r="U17">
            <v>-1303750</v>
          </cell>
          <cell r="V17">
            <v>-1303750</v>
          </cell>
          <cell r="W17">
            <v>-1303750</v>
          </cell>
          <cell r="X17">
            <v>-1303750</v>
          </cell>
          <cell r="Y17">
            <v>-1303750</v>
          </cell>
          <cell r="Z17">
            <v>-1303750</v>
          </cell>
          <cell r="AA17">
            <v>-1303750</v>
          </cell>
          <cell r="AB17">
            <v>-1303750</v>
          </cell>
          <cell r="AC17">
            <v>-15645000</v>
          </cell>
        </row>
        <row r="18">
          <cell r="A18">
            <v>17</v>
          </cell>
        </row>
        <row r="19">
          <cell r="A19">
            <v>18</v>
          </cell>
          <cell r="B19" t="str">
            <v>Total Sales</v>
          </cell>
          <cell r="C19">
            <v>-5515592.3399999999</v>
          </cell>
          <cell r="D19">
            <v>-6727585.5999999996</v>
          </cell>
          <cell r="E19">
            <v>-5177036.57</v>
          </cell>
          <cell r="F19">
            <v>-6337082.7400000002</v>
          </cell>
          <cell r="G19">
            <v>-6404840.9699999997</v>
          </cell>
          <cell r="H19">
            <v>-6184491.2200000007</v>
          </cell>
          <cell r="I19">
            <v>-6531890.5199999996</v>
          </cell>
          <cell r="J19">
            <v>-6170899.8099999996</v>
          </cell>
          <cell r="K19">
            <v>-4917365.42</v>
          </cell>
          <cell r="L19">
            <v>-5497733.7700000005</v>
          </cell>
          <cell r="M19">
            <v>-6270672.9400000004</v>
          </cell>
          <cell r="N19">
            <v>-7328974</v>
          </cell>
          <cell r="O19">
            <v>-73064165.900000006</v>
          </cell>
          <cell r="Q19">
            <v>-6013503.0338304332</v>
          </cell>
          <cell r="R19">
            <v>-7070997.1996968342</v>
          </cell>
          <cell r="S19">
            <v>-6349784.5854945881</v>
          </cell>
          <cell r="T19">
            <v>-6153446.735772253</v>
          </cell>
          <cell r="U19">
            <v>-6723158.7716736617</v>
          </cell>
          <cell r="V19">
            <v>-7101851.9229680449</v>
          </cell>
          <cell r="W19">
            <v>-6908435.1479225485</v>
          </cell>
          <cell r="X19">
            <v>-6503448.8460135832</v>
          </cell>
          <cell r="Y19">
            <v>-5606575.9017324569</v>
          </cell>
          <cell r="Z19">
            <v>-5756172.120822994</v>
          </cell>
          <cell r="AA19">
            <v>-6539792.3023535106</v>
          </cell>
          <cell r="AB19">
            <v>-7005352.2364079077</v>
          </cell>
          <cell r="AC19">
            <v>-77732518.804688811</v>
          </cell>
        </row>
        <row r="20">
          <cell r="A20">
            <v>19</v>
          </cell>
        </row>
        <row r="21">
          <cell r="A21">
            <v>20</v>
          </cell>
          <cell r="B21" t="str">
            <v>Sales per Navision</v>
          </cell>
          <cell r="C21">
            <v>-5515592.5899999999</v>
          </cell>
          <cell r="D21">
            <v>-6727585.5999999996</v>
          </cell>
          <cell r="E21">
            <v>-5177036.57</v>
          </cell>
          <cell r="F21">
            <v>-6337082.7400000012</v>
          </cell>
          <cell r="G21">
            <v>-6404840.9699999997</v>
          </cell>
          <cell r="H21">
            <v>-6184491.2200000007</v>
          </cell>
          <cell r="I21">
            <v>-6531890.5199999996</v>
          </cell>
          <cell r="J21">
            <v>-6170899.8100000005</v>
          </cell>
          <cell r="K21">
            <v>-4917365.42</v>
          </cell>
          <cell r="L21">
            <v>-5497733.7699999996</v>
          </cell>
          <cell r="M21">
            <v>-6270673.2000000002</v>
          </cell>
          <cell r="O21">
            <v>-65735192.409999996</v>
          </cell>
        </row>
        <row r="22">
          <cell r="A22">
            <v>21</v>
          </cell>
          <cell r="B22" t="str">
            <v>Variance</v>
          </cell>
          <cell r="C22">
            <v>0.25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0.25999999977648258</v>
          </cell>
          <cell r="N22">
            <v>-7328974</v>
          </cell>
          <cell r="O22">
            <v>-7328973.4900000095</v>
          </cell>
        </row>
        <row r="23">
          <cell r="A23">
            <v>22</v>
          </cell>
        </row>
        <row r="24">
          <cell r="A24">
            <v>23</v>
          </cell>
          <cell r="B24" t="str">
            <v>Cost of Goods Sold</v>
          </cell>
        </row>
        <row r="25">
          <cell r="A25">
            <v>24</v>
          </cell>
          <cell r="B25" t="str">
            <v>Australia</v>
          </cell>
          <cell r="C25">
            <v>1186194.58</v>
          </cell>
          <cell r="D25">
            <v>1405782.38</v>
          </cell>
          <cell r="E25">
            <v>1150143.78</v>
          </cell>
          <cell r="F25">
            <v>1495639.81</v>
          </cell>
          <cell r="G25">
            <v>1608889.44</v>
          </cell>
          <cell r="H25">
            <v>1396821.14</v>
          </cell>
          <cell r="I25">
            <v>1466189.44</v>
          </cell>
          <cell r="J25">
            <v>1333824.8899999999</v>
          </cell>
          <cell r="K25">
            <v>1075971.1599999999</v>
          </cell>
          <cell r="L25">
            <v>1414456.51</v>
          </cell>
          <cell r="M25">
            <v>1557638</v>
          </cell>
          <cell r="N25">
            <v>1537159</v>
          </cell>
          <cell r="O25">
            <v>16628710.130000001</v>
          </cell>
          <cell r="Q25">
            <v>1212111.5931206744</v>
          </cell>
          <cell r="R25">
            <v>1617071.1759588209</v>
          </cell>
          <cell r="S25">
            <v>1481684.4955258938</v>
          </cell>
          <cell r="T25">
            <v>1387210.6907138317</v>
          </cell>
          <cell r="U25">
            <v>1454758.2099311328</v>
          </cell>
          <cell r="V25">
            <v>1711948.1586780911</v>
          </cell>
          <cell r="W25">
            <v>1658007.3760859938</v>
          </cell>
          <cell r="X25">
            <v>1420007.2111068051</v>
          </cell>
          <cell r="Y25">
            <v>1185239.9731087212</v>
          </cell>
          <cell r="Z25">
            <v>1237139.7004043194</v>
          </cell>
          <cell r="AA25">
            <v>1533676.9782335707</v>
          </cell>
          <cell r="AB25">
            <v>1729984.0234253416</v>
          </cell>
          <cell r="AC25">
            <v>17628839.586293198</v>
          </cell>
        </row>
        <row r="26">
          <cell r="A26">
            <v>25</v>
          </cell>
          <cell r="B26" t="str">
            <v>New Zealand</v>
          </cell>
          <cell r="C26">
            <v>832572.48</v>
          </cell>
          <cell r="D26">
            <v>934109.5</v>
          </cell>
          <cell r="E26">
            <v>689427.09</v>
          </cell>
          <cell r="F26">
            <v>714383.2</v>
          </cell>
          <cell r="G26">
            <v>861401.7</v>
          </cell>
          <cell r="H26">
            <v>791505.49</v>
          </cell>
          <cell r="I26">
            <v>796940.17</v>
          </cell>
          <cell r="J26">
            <v>903270.04</v>
          </cell>
          <cell r="K26">
            <v>682222.23</v>
          </cell>
          <cell r="L26">
            <v>708570.75</v>
          </cell>
          <cell r="M26">
            <v>747305</v>
          </cell>
          <cell r="N26">
            <v>830360</v>
          </cell>
          <cell r="O26">
            <v>9492067.6500000004</v>
          </cell>
          <cell r="Q26">
            <v>842827.53262654657</v>
          </cell>
          <cell r="R26">
            <v>922241.25862229895</v>
          </cell>
          <cell r="S26">
            <v>749473.28870470903</v>
          </cell>
          <cell r="T26">
            <v>722960.99894020427</v>
          </cell>
          <cell r="U26">
            <v>947721.13189616124</v>
          </cell>
          <cell r="V26">
            <v>866099.66645214043</v>
          </cell>
          <cell r="W26">
            <v>808371.0378315933</v>
          </cell>
          <cell r="X26">
            <v>868063.52722963796</v>
          </cell>
          <cell r="Y26">
            <v>747550.74195671442</v>
          </cell>
          <cell r="Z26">
            <v>743726.46881560516</v>
          </cell>
          <cell r="AA26">
            <v>789410.83103560668</v>
          </cell>
          <cell r="AB26">
            <v>810501.68522659747</v>
          </cell>
          <cell r="AC26">
            <v>9818948.1693378147</v>
          </cell>
        </row>
        <row r="27">
          <cell r="A27">
            <v>26</v>
          </cell>
          <cell r="B27" t="str">
            <v>Other</v>
          </cell>
          <cell r="C27">
            <v>544</v>
          </cell>
          <cell r="D27">
            <v>651</v>
          </cell>
          <cell r="E27">
            <v>12753</v>
          </cell>
          <cell r="F27">
            <v>500</v>
          </cell>
          <cell r="G27">
            <v>211</v>
          </cell>
          <cell r="H27">
            <v>355.5</v>
          </cell>
          <cell r="I27">
            <v>266</v>
          </cell>
          <cell r="J27">
            <v>97</v>
          </cell>
          <cell r="K27">
            <v>305</v>
          </cell>
          <cell r="L27">
            <v>110</v>
          </cell>
          <cell r="M27">
            <v>584</v>
          </cell>
          <cell r="O27">
            <v>16376.5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A28">
            <v>27</v>
          </cell>
          <cell r="AC28">
            <v>0</v>
          </cell>
        </row>
        <row r="29">
          <cell r="A29">
            <v>28</v>
          </cell>
          <cell r="B29" t="str">
            <v>International</v>
          </cell>
          <cell r="AC29">
            <v>0</v>
          </cell>
        </row>
        <row r="30">
          <cell r="A30">
            <v>29</v>
          </cell>
          <cell r="B30" t="str">
            <v>North Asia/Pacific</v>
          </cell>
          <cell r="C30">
            <v>64128.45</v>
          </cell>
          <cell r="D30">
            <v>15936.8</v>
          </cell>
          <cell r="E30">
            <v>57007.07</v>
          </cell>
          <cell r="F30">
            <v>110834.55</v>
          </cell>
          <cell r="G30">
            <v>60495.07</v>
          </cell>
          <cell r="H30">
            <v>65374.26</v>
          </cell>
          <cell r="I30">
            <v>44336.04</v>
          </cell>
          <cell r="J30">
            <v>3516.89</v>
          </cell>
          <cell r="K30">
            <v>119704.88</v>
          </cell>
          <cell r="L30">
            <v>1651.32</v>
          </cell>
          <cell r="M30">
            <v>53268</v>
          </cell>
          <cell r="N30">
            <v>231150</v>
          </cell>
          <cell r="O30">
            <v>827403.33</v>
          </cell>
          <cell r="Q30">
            <v>87500</v>
          </cell>
          <cell r="R30">
            <v>87500</v>
          </cell>
          <cell r="S30">
            <v>87500</v>
          </cell>
          <cell r="T30">
            <v>87500</v>
          </cell>
          <cell r="U30">
            <v>87500</v>
          </cell>
          <cell r="V30">
            <v>87500</v>
          </cell>
          <cell r="W30">
            <v>87500</v>
          </cell>
          <cell r="X30">
            <v>87500</v>
          </cell>
          <cell r="Y30">
            <v>87500</v>
          </cell>
          <cell r="Z30">
            <v>87500</v>
          </cell>
          <cell r="AA30">
            <v>87500</v>
          </cell>
          <cell r="AB30">
            <v>87500</v>
          </cell>
          <cell r="AC30">
            <v>1050000</v>
          </cell>
        </row>
        <row r="31">
          <cell r="A31">
            <v>30</v>
          </cell>
          <cell r="B31" t="str">
            <v>South East Asia</v>
          </cell>
          <cell r="C31">
            <v>135692.19</v>
          </cell>
          <cell r="D31">
            <v>262730.13</v>
          </cell>
          <cell r="E31">
            <v>242674.91</v>
          </cell>
          <cell r="F31">
            <v>146515.15</v>
          </cell>
          <cell r="G31">
            <v>247054.36</v>
          </cell>
          <cell r="H31">
            <v>181521.57</v>
          </cell>
          <cell r="I31">
            <v>299667.59999999998</v>
          </cell>
          <cell r="J31">
            <v>175626.76</v>
          </cell>
          <cell r="K31">
            <v>203441.19</v>
          </cell>
          <cell r="L31">
            <v>157250.54</v>
          </cell>
          <cell r="M31">
            <v>141967</v>
          </cell>
          <cell r="O31">
            <v>2194141.4000000004</v>
          </cell>
          <cell r="Q31">
            <v>223250</v>
          </cell>
          <cell r="R31">
            <v>223250</v>
          </cell>
          <cell r="S31">
            <v>223250</v>
          </cell>
          <cell r="T31">
            <v>223250</v>
          </cell>
          <cell r="U31">
            <v>223250</v>
          </cell>
          <cell r="V31">
            <v>223250</v>
          </cell>
          <cell r="W31">
            <v>223250</v>
          </cell>
          <cell r="X31">
            <v>223250</v>
          </cell>
          <cell r="Y31">
            <v>223250</v>
          </cell>
          <cell r="Z31">
            <v>223250</v>
          </cell>
          <cell r="AA31">
            <v>223250</v>
          </cell>
          <cell r="AB31">
            <v>223250</v>
          </cell>
          <cell r="AC31">
            <v>2679000</v>
          </cell>
        </row>
        <row r="32">
          <cell r="A32">
            <v>31</v>
          </cell>
          <cell r="B32" t="str">
            <v>Europe</v>
          </cell>
          <cell r="F32">
            <v>7320.14</v>
          </cell>
          <cell r="I32">
            <v>12346.43</v>
          </cell>
          <cell r="O32">
            <v>19666.57</v>
          </cell>
          <cell r="Q32">
            <v>2500</v>
          </cell>
          <cell r="R32">
            <v>2500</v>
          </cell>
          <cell r="S32">
            <v>2500</v>
          </cell>
          <cell r="T32">
            <v>2500</v>
          </cell>
          <cell r="U32">
            <v>2500</v>
          </cell>
          <cell r="V32">
            <v>2500</v>
          </cell>
          <cell r="W32">
            <v>2500</v>
          </cell>
          <cell r="X32">
            <v>2500</v>
          </cell>
          <cell r="Y32">
            <v>2500</v>
          </cell>
          <cell r="Z32">
            <v>2500</v>
          </cell>
          <cell r="AA32">
            <v>2500</v>
          </cell>
          <cell r="AB32">
            <v>2500</v>
          </cell>
          <cell r="AC32">
            <v>30000</v>
          </cell>
        </row>
        <row r="33">
          <cell r="A33">
            <v>32</v>
          </cell>
          <cell r="B33" t="str">
            <v>Middle East</v>
          </cell>
          <cell r="C33">
            <v>19728.82</v>
          </cell>
          <cell r="D33">
            <v>67592.37</v>
          </cell>
          <cell r="E33">
            <v>138902.21</v>
          </cell>
          <cell r="F33">
            <v>35697.29</v>
          </cell>
          <cell r="G33">
            <v>35140.6</v>
          </cell>
          <cell r="H33">
            <v>107324.05</v>
          </cell>
          <cell r="I33">
            <v>47127.83</v>
          </cell>
          <cell r="J33">
            <v>44452.58</v>
          </cell>
          <cell r="K33">
            <v>94652.11</v>
          </cell>
          <cell r="L33">
            <v>13606.9</v>
          </cell>
          <cell r="M33">
            <v>2783</v>
          </cell>
          <cell r="N33">
            <v>366200</v>
          </cell>
          <cell r="O33">
            <v>973207.76</v>
          </cell>
          <cell r="Q33">
            <v>101583.33333333333</v>
          </cell>
          <cell r="R33">
            <v>101583.33333333333</v>
          </cell>
          <cell r="S33">
            <v>101583.33333333333</v>
          </cell>
          <cell r="T33">
            <v>101583.33333333333</v>
          </cell>
          <cell r="U33">
            <v>101583.33333333333</v>
          </cell>
          <cell r="V33">
            <v>101583.33333333333</v>
          </cell>
          <cell r="W33">
            <v>101583.33333333333</v>
          </cell>
          <cell r="X33">
            <v>101583.33333333333</v>
          </cell>
          <cell r="Y33">
            <v>101583.33333333333</v>
          </cell>
          <cell r="Z33">
            <v>101583.33333333333</v>
          </cell>
          <cell r="AA33">
            <v>101583.33333333333</v>
          </cell>
          <cell r="AB33">
            <v>101583.33333333333</v>
          </cell>
          <cell r="AC33">
            <v>1219000</v>
          </cell>
        </row>
        <row r="34">
          <cell r="A34">
            <v>33</v>
          </cell>
          <cell r="AC34">
            <v>0</v>
          </cell>
        </row>
        <row r="35">
          <cell r="A35">
            <v>34</v>
          </cell>
          <cell r="B35" t="str">
            <v>Australia</v>
          </cell>
          <cell r="C35">
            <v>272306.52</v>
          </cell>
          <cell r="D35">
            <v>310246.55</v>
          </cell>
          <cell r="E35">
            <v>91806.47</v>
          </cell>
          <cell r="F35">
            <v>417410.71</v>
          </cell>
          <cell r="G35">
            <v>123163.48</v>
          </cell>
          <cell r="H35">
            <v>183171.44</v>
          </cell>
          <cell r="I35">
            <v>269024.48</v>
          </cell>
          <cell r="J35">
            <v>307533.74</v>
          </cell>
          <cell r="K35">
            <v>97004.88</v>
          </cell>
          <cell r="L35">
            <v>209794.23</v>
          </cell>
          <cell r="M35">
            <v>385162</v>
          </cell>
          <cell r="N35">
            <v>200000</v>
          </cell>
          <cell r="O35">
            <v>2866624.5</v>
          </cell>
          <cell r="Q35">
            <v>174250</v>
          </cell>
          <cell r="R35">
            <v>174250</v>
          </cell>
          <cell r="S35">
            <v>174250</v>
          </cell>
          <cell r="T35">
            <v>174250</v>
          </cell>
          <cell r="U35">
            <v>174250</v>
          </cell>
          <cell r="V35">
            <v>174250</v>
          </cell>
          <cell r="W35">
            <v>174250</v>
          </cell>
          <cell r="X35">
            <v>174250</v>
          </cell>
          <cell r="Y35">
            <v>174250</v>
          </cell>
          <cell r="Z35">
            <v>174250</v>
          </cell>
          <cell r="AA35">
            <v>174250</v>
          </cell>
          <cell r="AB35">
            <v>174250</v>
          </cell>
          <cell r="AC35">
            <v>2091000</v>
          </cell>
        </row>
        <row r="36">
          <cell r="A36">
            <v>35</v>
          </cell>
          <cell r="B36" t="str">
            <v>New Zealand</v>
          </cell>
          <cell r="C36">
            <v>114995.5</v>
          </cell>
          <cell r="D36">
            <v>238857.03</v>
          </cell>
          <cell r="E36">
            <v>171560.41</v>
          </cell>
          <cell r="F36">
            <v>92970.71</v>
          </cell>
          <cell r="G36">
            <v>148413.87</v>
          </cell>
          <cell r="H36">
            <v>134666.79999999999</v>
          </cell>
          <cell r="I36">
            <v>184486.74</v>
          </cell>
          <cell r="J36">
            <v>78551.210000000006</v>
          </cell>
          <cell r="K36">
            <v>121325.62</v>
          </cell>
          <cell r="L36">
            <v>68030.42</v>
          </cell>
          <cell r="M36">
            <v>136342</v>
          </cell>
          <cell r="N36">
            <v>101000</v>
          </cell>
          <cell r="O36">
            <v>1591200.31</v>
          </cell>
          <cell r="Q36">
            <v>174250</v>
          </cell>
          <cell r="R36">
            <v>174250</v>
          </cell>
          <cell r="S36">
            <v>174250</v>
          </cell>
          <cell r="T36">
            <v>174250</v>
          </cell>
          <cell r="U36">
            <v>174250</v>
          </cell>
          <cell r="V36">
            <v>174250</v>
          </cell>
          <cell r="W36">
            <v>174250</v>
          </cell>
          <cell r="X36">
            <v>174250</v>
          </cell>
          <cell r="Y36">
            <v>174250</v>
          </cell>
          <cell r="Z36">
            <v>174250</v>
          </cell>
          <cell r="AA36">
            <v>174250</v>
          </cell>
          <cell r="AB36">
            <v>174250</v>
          </cell>
          <cell r="AC36">
            <v>2091000</v>
          </cell>
        </row>
        <row r="37">
          <cell r="A37">
            <v>36</v>
          </cell>
          <cell r="B37" t="str">
            <v>Total Aust/NZ Contract</v>
          </cell>
          <cell r="C37">
            <v>387302.02</v>
          </cell>
          <cell r="D37">
            <v>549103.57999999996</v>
          </cell>
          <cell r="E37">
            <v>263366.88</v>
          </cell>
          <cell r="F37">
            <v>510381.42000000004</v>
          </cell>
          <cell r="G37">
            <v>271577.34999999998</v>
          </cell>
          <cell r="H37">
            <v>317838.24</v>
          </cell>
          <cell r="I37">
            <v>453511.22</v>
          </cell>
          <cell r="J37">
            <v>386084.95</v>
          </cell>
          <cell r="K37">
            <v>218330.5</v>
          </cell>
          <cell r="L37">
            <v>277824.65000000002</v>
          </cell>
          <cell r="M37">
            <v>521504</v>
          </cell>
          <cell r="N37">
            <v>301000</v>
          </cell>
          <cell r="O37">
            <v>4457824.8100000005</v>
          </cell>
          <cell r="Q37">
            <v>348500</v>
          </cell>
          <cell r="R37">
            <v>348500</v>
          </cell>
          <cell r="S37">
            <v>348500</v>
          </cell>
          <cell r="T37">
            <v>348500</v>
          </cell>
          <cell r="U37">
            <v>348500</v>
          </cell>
          <cell r="V37">
            <v>348500</v>
          </cell>
          <cell r="W37">
            <v>348500</v>
          </cell>
          <cell r="X37">
            <v>348500</v>
          </cell>
          <cell r="Y37">
            <v>348500</v>
          </cell>
          <cell r="Z37">
            <v>348500</v>
          </cell>
          <cell r="AA37">
            <v>348500</v>
          </cell>
          <cell r="AB37">
            <v>348500</v>
          </cell>
          <cell r="AC37">
            <v>4182000</v>
          </cell>
        </row>
        <row r="38">
          <cell r="A38">
            <v>37</v>
          </cell>
        </row>
        <row r="39">
          <cell r="A39">
            <v>38</v>
          </cell>
          <cell r="B39" t="str">
            <v>Total International</v>
          </cell>
          <cell r="C39">
            <v>606851.48</v>
          </cell>
          <cell r="D39">
            <v>895362.87999999989</v>
          </cell>
          <cell r="E39">
            <v>701951.07</v>
          </cell>
          <cell r="F39">
            <v>810748.55</v>
          </cell>
          <cell r="G39">
            <v>614267.37999999989</v>
          </cell>
          <cell r="H39">
            <v>672058.12</v>
          </cell>
          <cell r="I39">
            <v>856989.11999999988</v>
          </cell>
          <cell r="J39">
            <v>609681.18000000005</v>
          </cell>
          <cell r="K39">
            <v>636128.67999999993</v>
          </cell>
          <cell r="L39">
            <v>450333.41000000003</v>
          </cell>
          <cell r="M39">
            <v>719522</v>
          </cell>
          <cell r="N39">
            <v>898350</v>
          </cell>
          <cell r="O39">
            <v>8472243.8699999992</v>
          </cell>
          <cell r="Q39">
            <v>763333.33333333326</v>
          </cell>
          <cell r="R39">
            <v>763333.33333333326</v>
          </cell>
          <cell r="S39">
            <v>763333.33333333326</v>
          </cell>
          <cell r="T39">
            <v>763333.33333333326</v>
          </cell>
          <cell r="U39">
            <v>763333.33333333326</v>
          </cell>
          <cell r="V39">
            <v>763333.33333333326</v>
          </cell>
          <cell r="W39">
            <v>763333.33333333326</v>
          </cell>
          <cell r="X39">
            <v>763333.33333333326</v>
          </cell>
          <cell r="Y39">
            <v>763333.33333333326</v>
          </cell>
          <cell r="Z39">
            <v>763333.33333333326</v>
          </cell>
          <cell r="AA39">
            <v>763333.33333333326</v>
          </cell>
          <cell r="AB39">
            <v>763333.33333333326</v>
          </cell>
          <cell r="AC39">
            <v>9159999.9999999981</v>
          </cell>
        </row>
        <row r="40">
          <cell r="A40">
            <v>39</v>
          </cell>
        </row>
        <row r="41">
          <cell r="A41">
            <v>40</v>
          </cell>
          <cell r="B41" t="str">
            <v>Total Cost of Goods Sold</v>
          </cell>
          <cell r="C41">
            <v>2626162.54</v>
          </cell>
          <cell r="D41">
            <v>3235905.76</v>
          </cell>
          <cell r="E41">
            <v>2554274.94</v>
          </cell>
          <cell r="F41">
            <v>3021271.5599999996</v>
          </cell>
          <cell r="G41">
            <v>3084769.5199999996</v>
          </cell>
          <cell r="H41">
            <v>2860740.25</v>
          </cell>
          <cell r="I41">
            <v>3120384.7299999995</v>
          </cell>
          <cell r="J41">
            <v>2846873.11</v>
          </cell>
          <cell r="K41">
            <v>2394627.0699999998</v>
          </cell>
          <cell r="L41">
            <v>2573470.67</v>
          </cell>
          <cell r="M41">
            <v>3025049</v>
          </cell>
          <cell r="N41">
            <v>3265869</v>
          </cell>
          <cell r="O41">
            <v>34609398.149999999</v>
          </cell>
          <cell r="Q41">
            <v>2818272.4590805545</v>
          </cell>
          <cell r="R41">
            <v>3302645.7679144526</v>
          </cell>
          <cell r="S41">
            <v>2994491.1175639359</v>
          </cell>
          <cell r="T41">
            <v>2873505.0229873694</v>
          </cell>
          <cell r="U41">
            <v>3165812.6751606269</v>
          </cell>
          <cell r="V41">
            <v>3341381.1584635647</v>
          </cell>
          <cell r="W41">
            <v>3229711.7472509202</v>
          </cell>
          <cell r="X41">
            <v>3051404.071669776</v>
          </cell>
          <cell r="Y41">
            <v>2696124.0483987685</v>
          </cell>
          <cell r="Z41">
            <v>2744199.5025532581</v>
          </cell>
          <cell r="AA41">
            <v>3086421.1426025108</v>
          </cell>
          <cell r="AB41">
            <v>3303819.0419852724</v>
          </cell>
          <cell r="AC41">
            <v>36607787.755631007</v>
          </cell>
        </row>
        <row r="42">
          <cell r="A42">
            <v>41</v>
          </cell>
        </row>
        <row r="43">
          <cell r="A43">
            <v>42</v>
          </cell>
          <cell r="B43" t="str">
            <v>COGS per Navision</v>
          </cell>
          <cell r="C43">
            <v>2626162.66</v>
          </cell>
          <cell r="D43">
            <v>3235905.96</v>
          </cell>
          <cell r="E43">
            <v>2554274.61</v>
          </cell>
          <cell r="F43">
            <v>3021271.6</v>
          </cell>
          <cell r="G43">
            <v>3084769.61</v>
          </cell>
          <cell r="H43">
            <v>2860740.25</v>
          </cell>
          <cell r="I43">
            <v>3120384.33</v>
          </cell>
          <cell r="J43">
            <v>2846872.99</v>
          </cell>
          <cell r="K43">
            <v>2394626.9700000002</v>
          </cell>
          <cell r="L43">
            <v>2573470.4700000002</v>
          </cell>
          <cell r="M43">
            <v>3025047.32</v>
          </cell>
          <cell r="O43">
            <v>31343526.769999996</v>
          </cell>
          <cell r="AC43">
            <v>0</v>
          </cell>
        </row>
        <row r="44">
          <cell r="A44">
            <v>43</v>
          </cell>
          <cell r="B44" t="str">
            <v>Variance</v>
          </cell>
          <cell r="C44">
            <v>-0.12000000011175871</v>
          </cell>
          <cell r="D44">
            <v>-0.20000000018626451</v>
          </cell>
          <cell r="E44">
            <v>0.33000000007450581</v>
          </cell>
          <cell r="F44">
            <v>-4.000000050291419E-2</v>
          </cell>
          <cell r="G44">
            <v>-9.0000000316649675E-2</v>
          </cell>
          <cell r="H44">
            <v>0</v>
          </cell>
          <cell r="I44">
            <v>0.39999999944120646</v>
          </cell>
          <cell r="J44">
            <v>0.11999999964609742</v>
          </cell>
          <cell r="K44">
            <v>9.999999962747097E-2</v>
          </cell>
          <cell r="L44">
            <v>0.19999999972060323</v>
          </cell>
          <cell r="M44">
            <v>1.6800000001676381</v>
          </cell>
          <cell r="N44">
            <v>3265869</v>
          </cell>
          <cell r="O44">
            <v>3265871.3800000027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  <cell r="B47" t="str">
            <v>Total Std Gross Margin</v>
          </cell>
          <cell r="C47">
            <v>-2889429.8</v>
          </cell>
          <cell r="D47">
            <v>-3491679.84</v>
          </cell>
          <cell r="E47">
            <v>-2622761.6300000004</v>
          </cell>
          <cell r="F47">
            <v>-3315811.1800000006</v>
          </cell>
          <cell r="G47">
            <v>-3320071.45</v>
          </cell>
          <cell r="H47">
            <v>-3323750.9700000007</v>
          </cell>
          <cell r="I47">
            <v>-3411505.79</v>
          </cell>
          <cell r="J47">
            <v>-3324026.6999999997</v>
          </cell>
          <cell r="K47">
            <v>-2522738.35</v>
          </cell>
          <cell r="L47">
            <v>-2924263.1000000006</v>
          </cell>
          <cell r="M47">
            <v>-3245623.9400000004</v>
          </cell>
          <cell r="N47">
            <v>-4063105</v>
          </cell>
          <cell r="O47">
            <v>-38454767.75</v>
          </cell>
          <cell r="Q47">
            <v>-3195230.5747498786</v>
          </cell>
          <cell r="R47">
            <v>-3768351.4317823816</v>
          </cell>
          <cell r="S47">
            <v>-3355293.4679306522</v>
          </cell>
          <cell r="T47">
            <v>-3279941.7127848836</v>
          </cell>
          <cell r="U47">
            <v>-3557346.0965130348</v>
          </cell>
          <cell r="V47">
            <v>-3760470.7645044802</v>
          </cell>
          <cell r="W47">
            <v>-3678723.4006716283</v>
          </cell>
          <cell r="X47">
            <v>-3452044.7743438073</v>
          </cell>
          <cell r="Y47">
            <v>-2910451.8533336883</v>
          </cell>
          <cell r="Z47">
            <v>-3011972.6182697359</v>
          </cell>
          <cell r="AA47">
            <v>-3453371.1597509999</v>
          </cell>
          <cell r="AB47">
            <v>-3701533.1944226352</v>
          </cell>
          <cell r="AC47">
            <v>-41124731.049057804</v>
          </cell>
        </row>
        <row r="48">
          <cell r="A48">
            <v>47</v>
          </cell>
          <cell r="B48" t="str">
            <v>Margin %</v>
          </cell>
          <cell r="C48">
            <v>0.52386572862634728</v>
          </cell>
          <cell r="D48">
            <v>0.51900935158669703</v>
          </cell>
          <cell r="E48">
            <v>0.50661446843903601</v>
          </cell>
          <cell r="F48">
            <v>0.5232393699186576</v>
          </cell>
          <cell r="G48">
            <v>0.51836906888884082</v>
          </cell>
          <cell r="H48">
            <v>0.53743321022937762</v>
          </cell>
          <cell r="I48">
            <v>0.52228459426169316</v>
          </cell>
          <cell r="J48">
            <v>0.5386615894514093</v>
          </cell>
          <cell r="K48">
            <v>0.51302641445752062</v>
          </cell>
          <cell r="L48">
            <v>0.53190336643020097</v>
          </cell>
          <cell r="M48">
            <v>0.51758782048677543</v>
          </cell>
          <cell r="N48">
            <v>0.55438933198562312</v>
          </cell>
          <cell r="O48">
            <v>0.52631501744140208</v>
          </cell>
          <cell r="Q48">
            <v>0.53134263951881744</v>
          </cell>
          <cell r="R48">
            <v>0.53293069214395217</v>
          </cell>
          <cell r="S48">
            <v>0.52841059767530785</v>
          </cell>
          <cell r="T48">
            <v>0.53302512455618967</v>
          </cell>
          <cell r="U48">
            <v>0.52911826379900739</v>
          </cell>
          <cell r="V48">
            <v>0.52950565645318093</v>
          </cell>
          <cell r="W48">
            <v>0.53249734880667809</v>
          </cell>
          <cell r="X48">
            <v>0.53080217221356418</v>
          </cell>
          <cell r="Y48">
            <v>0.51911396623282058</v>
          </cell>
          <cell r="Z48">
            <v>0.52325965156147836</v>
          </cell>
          <cell r="AA48">
            <v>0.52805517363421717</v>
          </cell>
          <cell r="AB48">
            <v>0.52838644931873524</v>
          </cell>
          <cell r="AC48">
            <v>0.52905439938705767</v>
          </cell>
        </row>
        <row r="49">
          <cell r="A49">
            <v>48</v>
          </cell>
        </row>
        <row r="50">
          <cell r="A50">
            <v>49</v>
          </cell>
          <cell r="B50" t="str">
            <v>Std Margin $</v>
          </cell>
        </row>
        <row r="51">
          <cell r="A51">
            <v>50</v>
          </cell>
          <cell r="B51" t="str">
            <v>Australia</v>
          </cell>
          <cell r="C51">
            <v>-1484763.42</v>
          </cell>
          <cell r="D51">
            <v>-1757285.42</v>
          </cell>
          <cell r="E51">
            <v>-1405576.8499999999</v>
          </cell>
          <cell r="F51">
            <v>-1929530.62</v>
          </cell>
          <cell r="G51">
            <v>-2075326.04</v>
          </cell>
          <cell r="H51">
            <v>-1819401.84</v>
          </cell>
          <cell r="I51">
            <v>-2013698.62</v>
          </cell>
          <cell r="J51">
            <v>-1810986.6700000002</v>
          </cell>
          <cell r="K51">
            <v>-1404631.28</v>
          </cell>
          <cell r="L51">
            <v>-1817947.57</v>
          </cell>
          <cell r="M51">
            <v>-1890121</v>
          </cell>
          <cell r="N51">
            <v>-2013199</v>
          </cell>
          <cell r="O51">
            <v>-21422468.329999998</v>
          </cell>
          <cell r="Q51">
            <v>-1621522.4563984347</v>
          </cell>
          <cell r="R51">
            <v>-2092982.9133168624</v>
          </cell>
          <cell r="S51">
            <v>-1950895.1800719271</v>
          </cell>
          <cell r="T51">
            <v>-1901639.988846268</v>
          </cell>
          <cell r="U51">
            <v>-1920064.8232513331</v>
          </cell>
          <cell r="V51">
            <v>-2213247.985576713</v>
          </cell>
          <cell r="W51">
            <v>-2230255.5852724025</v>
          </cell>
          <cell r="X51">
            <v>-1907101.3962028013</v>
          </cell>
          <cell r="Y51">
            <v>-1554199.1458114956</v>
          </cell>
          <cell r="Z51">
            <v>-1634019.3042354002</v>
          </cell>
          <cell r="AA51">
            <v>-2012681.8204839462</v>
          </cell>
          <cell r="AB51">
            <v>-2234438.3809615248</v>
          </cell>
          <cell r="AC51">
            <v>-23273048.980429105</v>
          </cell>
        </row>
        <row r="52">
          <cell r="A52">
            <v>51</v>
          </cell>
          <cell r="B52" t="str">
            <v>New Zealand</v>
          </cell>
          <cell r="C52">
            <v>-969691.92999999993</v>
          </cell>
          <cell r="D52">
            <v>-1106530.19</v>
          </cell>
          <cell r="E52">
            <v>-810728.25000000012</v>
          </cell>
          <cell r="F52">
            <v>-800892.29</v>
          </cell>
          <cell r="G52">
            <v>-950803.29</v>
          </cell>
          <cell r="H52">
            <v>-865410.69</v>
          </cell>
          <cell r="I52">
            <v>-860449.03999999992</v>
          </cell>
          <cell r="J52">
            <v>-969483.33999999985</v>
          </cell>
          <cell r="K52">
            <v>-733768.08000000007</v>
          </cell>
          <cell r="L52">
            <v>-761336.62000000011</v>
          </cell>
          <cell r="M52">
            <v>-811260.29</v>
          </cell>
          <cell r="N52">
            <v>-959256</v>
          </cell>
          <cell r="O52">
            <v>-10599610.010000002</v>
          </cell>
          <cell r="Q52">
            <v>-1033291.4516847777</v>
          </cell>
          <cell r="R52">
            <v>-1134951.851798852</v>
          </cell>
          <cell r="S52">
            <v>-863981.6211920582</v>
          </cell>
          <cell r="T52">
            <v>-837885.05727194902</v>
          </cell>
          <cell r="U52">
            <v>-1096864.6065950345</v>
          </cell>
          <cell r="V52">
            <v>-1006806.1122611006</v>
          </cell>
          <cell r="W52">
            <v>-908051.14873255906</v>
          </cell>
          <cell r="X52">
            <v>-1004526.7114743394</v>
          </cell>
          <cell r="Y52">
            <v>-815836.04085552588</v>
          </cell>
          <cell r="Z52">
            <v>-837536.64736766974</v>
          </cell>
          <cell r="AA52">
            <v>-900272.67260038678</v>
          </cell>
          <cell r="AB52">
            <v>-926678.1467944436</v>
          </cell>
          <cell r="AC52">
            <v>-11366682.0686287</v>
          </cell>
        </row>
        <row r="53">
          <cell r="A53">
            <v>52</v>
          </cell>
          <cell r="B53" t="str">
            <v>Other</v>
          </cell>
          <cell r="C53">
            <v>-17</v>
          </cell>
          <cell r="D53">
            <v>651</v>
          </cell>
          <cell r="E53">
            <v>16403</v>
          </cell>
          <cell r="F53">
            <v>500</v>
          </cell>
          <cell r="G53">
            <v>211</v>
          </cell>
          <cell r="H53">
            <v>355.5</v>
          </cell>
          <cell r="I53">
            <v>266</v>
          </cell>
          <cell r="J53">
            <v>97</v>
          </cell>
          <cell r="K53">
            <v>305</v>
          </cell>
          <cell r="L53">
            <v>110</v>
          </cell>
          <cell r="M53">
            <v>584</v>
          </cell>
          <cell r="N53">
            <v>0</v>
          </cell>
          <cell r="O53">
            <v>19465.5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>
            <v>53</v>
          </cell>
          <cell r="O54">
            <v>0</v>
          </cell>
        </row>
        <row r="55">
          <cell r="A55">
            <v>54</v>
          </cell>
          <cell r="B55" t="str">
            <v>North Asia/Pacific</v>
          </cell>
          <cell r="C55">
            <v>-35601.53</v>
          </cell>
          <cell r="D55">
            <v>-14028.030000000002</v>
          </cell>
          <cell r="E55">
            <v>-41334.439999999995</v>
          </cell>
          <cell r="F55">
            <v>-65639.009999999995</v>
          </cell>
          <cell r="G55">
            <v>-50546.310000000005</v>
          </cell>
          <cell r="H55">
            <v>-49362.62</v>
          </cell>
          <cell r="I55">
            <v>-23912.749999999993</v>
          </cell>
          <cell r="J55">
            <v>-6213.91</v>
          </cell>
          <cell r="K55">
            <v>-51721.290000000008</v>
          </cell>
          <cell r="L55">
            <v>-2699.25</v>
          </cell>
          <cell r="M55">
            <v>-40531.770000000004</v>
          </cell>
          <cell r="N55">
            <v>-139850</v>
          </cell>
          <cell r="O55">
            <v>-521440.91000000003</v>
          </cell>
          <cell r="Q55">
            <v>-43750</v>
          </cell>
          <cell r="R55">
            <v>-43750</v>
          </cell>
          <cell r="S55">
            <v>-43750</v>
          </cell>
          <cell r="T55">
            <v>-43750</v>
          </cell>
          <cell r="U55">
            <v>-43750</v>
          </cell>
          <cell r="V55">
            <v>-43750</v>
          </cell>
          <cell r="W55">
            <v>-43750</v>
          </cell>
          <cell r="X55">
            <v>-43750</v>
          </cell>
          <cell r="Y55">
            <v>-43750</v>
          </cell>
          <cell r="Z55">
            <v>-43750</v>
          </cell>
          <cell r="AA55">
            <v>-43750</v>
          </cell>
          <cell r="AB55">
            <v>-43750</v>
          </cell>
          <cell r="AC55">
            <v>-525000</v>
          </cell>
        </row>
        <row r="56">
          <cell r="A56">
            <v>55</v>
          </cell>
          <cell r="B56" t="str">
            <v>South East Asia</v>
          </cell>
          <cell r="C56">
            <v>-77763.639999999985</v>
          </cell>
          <cell r="D56">
            <v>-134148.26</v>
          </cell>
          <cell r="E56">
            <v>-167973.05000000002</v>
          </cell>
          <cell r="F56">
            <v>-104322.48000000001</v>
          </cell>
          <cell r="G56">
            <v>-92708.43</v>
          </cell>
          <cell r="H56">
            <v>-94247.049999999988</v>
          </cell>
          <cell r="I56">
            <v>-119545.16000000003</v>
          </cell>
          <cell r="J56">
            <v>-175375.12</v>
          </cell>
          <cell r="K56">
            <v>-152619.34000000003</v>
          </cell>
          <cell r="L56">
            <v>-121474.4</v>
          </cell>
          <cell r="M56">
            <v>-92795.75</v>
          </cell>
          <cell r="N56">
            <v>0</v>
          </cell>
          <cell r="O56">
            <v>-1332972.6800000002</v>
          </cell>
          <cell r="Q56">
            <v>-122583.33333333331</v>
          </cell>
          <cell r="R56">
            <v>-122583.33333333331</v>
          </cell>
          <cell r="S56">
            <v>-122583.33333333331</v>
          </cell>
          <cell r="T56">
            <v>-122583.33333333331</v>
          </cell>
          <cell r="U56">
            <v>-122583.33333333331</v>
          </cell>
          <cell r="V56">
            <v>-122583.33333333331</v>
          </cell>
          <cell r="W56">
            <v>-122583.33333333331</v>
          </cell>
          <cell r="X56">
            <v>-122583.33333333331</v>
          </cell>
          <cell r="Y56">
            <v>-122583.33333333331</v>
          </cell>
          <cell r="Z56">
            <v>-122583.33333333331</v>
          </cell>
          <cell r="AA56">
            <v>-122583.33333333331</v>
          </cell>
          <cell r="AB56">
            <v>-122583.33333333331</v>
          </cell>
          <cell r="AC56">
            <v>-1471000.0000000005</v>
          </cell>
        </row>
        <row r="57">
          <cell r="A57">
            <v>56</v>
          </cell>
          <cell r="B57" t="str">
            <v>Europe</v>
          </cell>
          <cell r="C57">
            <v>0</v>
          </cell>
          <cell r="D57">
            <v>0</v>
          </cell>
          <cell r="E57">
            <v>0</v>
          </cell>
          <cell r="F57">
            <v>-5848.36</v>
          </cell>
          <cell r="G57">
            <v>0</v>
          </cell>
          <cell r="H57">
            <v>0</v>
          </cell>
          <cell r="I57">
            <v>-7509.0799999999981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-13357.439999999999</v>
          </cell>
          <cell r="Q57">
            <v>-1666.666666666667</v>
          </cell>
          <cell r="R57">
            <v>-1666.666666666667</v>
          </cell>
          <cell r="S57">
            <v>-1666.666666666667</v>
          </cell>
          <cell r="T57">
            <v>-1666.666666666667</v>
          </cell>
          <cell r="U57">
            <v>-1666.666666666667</v>
          </cell>
          <cell r="V57">
            <v>-1666.666666666667</v>
          </cell>
          <cell r="W57">
            <v>-1666.666666666667</v>
          </cell>
          <cell r="X57">
            <v>-1666.666666666667</v>
          </cell>
          <cell r="Y57">
            <v>-1666.666666666667</v>
          </cell>
          <cell r="Z57">
            <v>-1666.666666666667</v>
          </cell>
          <cell r="AA57">
            <v>-1666.666666666667</v>
          </cell>
          <cell r="AB57">
            <v>-1666.666666666667</v>
          </cell>
          <cell r="AC57">
            <v>-19999.999999999993</v>
          </cell>
        </row>
        <row r="58">
          <cell r="A58">
            <v>57</v>
          </cell>
          <cell r="B58" t="str">
            <v>Middle East</v>
          </cell>
          <cell r="C58">
            <v>-37431.25</v>
          </cell>
          <cell r="D58">
            <v>-94645.830000000016</v>
          </cell>
          <cell r="E58">
            <v>-106706.18000000002</v>
          </cell>
          <cell r="F58">
            <v>-57472.93</v>
          </cell>
          <cell r="G58">
            <v>12187.129999999997</v>
          </cell>
          <cell r="H58">
            <v>-200197.66999999998</v>
          </cell>
          <cell r="I58">
            <v>-61418.319999999992</v>
          </cell>
          <cell r="J58">
            <v>-68081.5</v>
          </cell>
          <cell r="K58">
            <v>-31721.86</v>
          </cell>
          <cell r="L58">
            <v>-13079.19</v>
          </cell>
          <cell r="M58">
            <v>-711.94</v>
          </cell>
          <cell r="N58">
            <v>-718800</v>
          </cell>
          <cell r="O58">
            <v>-1378079.54</v>
          </cell>
          <cell r="Q58">
            <v>-116750.00000000001</v>
          </cell>
          <cell r="R58">
            <v>-116750.00000000001</v>
          </cell>
          <cell r="S58">
            <v>-116750.00000000001</v>
          </cell>
          <cell r="T58">
            <v>-116750.00000000001</v>
          </cell>
          <cell r="U58">
            <v>-116750.00000000001</v>
          </cell>
          <cell r="V58">
            <v>-116750.00000000001</v>
          </cell>
          <cell r="W58">
            <v>-116750.00000000001</v>
          </cell>
          <cell r="X58">
            <v>-116750.00000000001</v>
          </cell>
          <cell r="Y58">
            <v>-116750.00000000001</v>
          </cell>
          <cell r="Z58">
            <v>-116750.00000000001</v>
          </cell>
          <cell r="AA58">
            <v>-116750.00000000001</v>
          </cell>
          <cell r="AB58">
            <v>-116750.00000000001</v>
          </cell>
          <cell r="AC58">
            <v>-1401000</v>
          </cell>
        </row>
        <row r="59">
          <cell r="A59">
            <v>58</v>
          </cell>
          <cell r="B59" t="str">
            <v>Australia</v>
          </cell>
          <cell r="C59">
            <v>-219463.51</v>
          </cell>
          <cell r="D59">
            <v>-295913.45</v>
          </cell>
          <cell r="E59">
            <v>-66270.109999999986</v>
          </cell>
          <cell r="F59">
            <v>-310359.48999999993</v>
          </cell>
          <cell r="G59">
            <v>-116500.47000000002</v>
          </cell>
          <cell r="H59">
            <v>-211933.49</v>
          </cell>
          <cell r="I59">
            <v>-253074.10000000003</v>
          </cell>
          <cell r="J59">
            <v>-254578.26</v>
          </cell>
          <cell r="K59">
            <v>-83105.010000000009</v>
          </cell>
          <cell r="L59">
            <v>-164539.73999999996</v>
          </cell>
          <cell r="M59">
            <v>-308963.93000000005</v>
          </cell>
          <cell r="N59">
            <v>-200000</v>
          </cell>
          <cell r="O59">
            <v>-2484701.56</v>
          </cell>
          <cell r="Q59">
            <v>-127833.33333333331</v>
          </cell>
          <cell r="R59">
            <v>-127833.33333333331</v>
          </cell>
          <cell r="S59">
            <v>-127833.33333333331</v>
          </cell>
          <cell r="T59">
            <v>-127833.33333333331</v>
          </cell>
          <cell r="U59">
            <v>-127833.33333333331</v>
          </cell>
          <cell r="V59">
            <v>-127833.33333333331</v>
          </cell>
          <cell r="W59">
            <v>-127833.33333333331</v>
          </cell>
          <cell r="X59">
            <v>-127833.33333333331</v>
          </cell>
          <cell r="Y59">
            <v>-127833.33333333331</v>
          </cell>
          <cell r="Z59">
            <v>-127833.33333333331</v>
          </cell>
          <cell r="AA59">
            <v>-127833.33333333331</v>
          </cell>
          <cell r="AB59">
            <v>-127833.33333333331</v>
          </cell>
          <cell r="AC59">
            <v>-1534000.0000000005</v>
          </cell>
        </row>
        <row r="60">
          <cell r="A60">
            <v>59</v>
          </cell>
          <cell r="B60" t="str">
            <v>New Zealand</v>
          </cell>
          <cell r="C60">
            <v>-64697.51999999999</v>
          </cell>
          <cell r="D60">
            <v>-89779.66</v>
          </cell>
          <cell r="E60">
            <v>-40575.75</v>
          </cell>
          <cell r="F60">
            <v>-42245.999999999985</v>
          </cell>
          <cell r="G60">
            <v>-46585.040000000008</v>
          </cell>
          <cell r="H60">
            <v>-83553.110000000015</v>
          </cell>
          <cell r="I60">
            <v>-72164.72</v>
          </cell>
          <cell r="J60">
            <v>-39404.899999999994</v>
          </cell>
          <cell r="K60">
            <v>-65476.489999999991</v>
          </cell>
          <cell r="L60">
            <v>-43296.33</v>
          </cell>
          <cell r="M60">
            <v>-101823.26000000001</v>
          </cell>
          <cell r="N60">
            <v>-32000</v>
          </cell>
          <cell r="O60">
            <v>-721602.77999999991</v>
          </cell>
          <cell r="Q60">
            <v>-127833.33333333331</v>
          </cell>
          <cell r="R60">
            <v>-127833.33333333331</v>
          </cell>
          <cell r="S60">
            <v>-127833.33333333331</v>
          </cell>
          <cell r="T60">
            <v>-127833.33333333331</v>
          </cell>
          <cell r="U60">
            <v>-127833.33333333331</v>
          </cell>
          <cell r="V60">
            <v>-127833.33333333331</v>
          </cell>
          <cell r="W60">
            <v>-127833.33333333331</v>
          </cell>
          <cell r="X60">
            <v>-127833.33333333331</v>
          </cell>
          <cell r="Y60">
            <v>-127833.33333333331</v>
          </cell>
          <cell r="Z60">
            <v>-127833.33333333331</v>
          </cell>
          <cell r="AA60">
            <v>-127833.33333333331</v>
          </cell>
          <cell r="AB60">
            <v>-127833.33333333331</v>
          </cell>
          <cell r="AC60">
            <v>-1534000.0000000005</v>
          </cell>
        </row>
        <row r="61">
          <cell r="A61">
            <v>60</v>
          </cell>
          <cell r="B61" t="str">
            <v>Total International</v>
          </cell>
          <cell r="C61">
            <v>-434957.44999999995</v>
          </cell>
          <cell r="D61">
            <v>-628515.2300000001</v>
          </cell>
          <cell r="E61">
            <v>-422859.53</v>
          </cell>
          <cell r="F61">
            <v>-585888.2699999999</v>
          </cell>
          <cell r="G61">
            <v>-294153.12</v>
          </cell>
          <cell r="H61">
            <v>-639293.93999999994</v>
          </cell>
          <cell r="I61">
            <v>-537624.13</v>
          </cell>
          <cell r="J61">
            <v>-543653.69000000006</v>
          </cell>
          <cell r="K61">
            <v>-384643.99000000005</v>
          </cell>
          <cell r="L61">
            <v>-345088.91</v>
          </cell>
          <cell r="M61">
            <v>-544826.65000000014</v>
          </cell>
          <cell r="N61">
            <v>-1090650</v>
          </cell>
          <cell r="O61">
            <v>-6452154.9100000011</v>
          </cell>
          <cell r="Q61">
            <v>-540416.66666666663</v>
          </cell>
          <cell r="R61">
            <v>-540416.66666666663</v>
          </cell>
          <cell r="S61">
            <v>-540416.66666666663</v>
          </cell>
          <cell r="T61">
            <v>-540416.66666666663</v>
          </cell>
          <cell r="U61">
            <v>-540416.66666666663</v>
          </cell>
          <cell r="V61">
            <v>-540416.66666666663</v>
          </cell>
          <cell r="W61">
            <v>-540416.66666666663</v>
          </cell>
          <cell r="X61">
            <v>-540416.66666666663</v>
          </cell>
          <cell r="Y61">
            <v>-540416.66666666663</v>
          </cell>
          <cell r="Z61">
            <v>-540416.66666666663</v>
          </cell>
          <cell r="AA61">
            <v>-540416.66666666663</v>
          </cell>
          <cell r="AB61">
            <v>-540416.66666666663</v>
          </cell>
          <cell r="AC61">
            <v>-6485000.0000000019</v>
          </cell>
        </row>
        <row r="62">
          <cell r="A62">
            <v>61</v>
          </cell>
        </row>
        <row r="63">
          <cell r="A63">
            <v>62</v>
          </cell>
          <cell r="B63" t="str">
            <v>Total NLNZ</v>
          </cell>
          <cell r="C63">
            <v>-2889429.8</v>
          </cell>
          <cell r="D63">
            <v>-3491679.84</v>
          </cell>
          <cell r="E63">
            <v>-2622761.63</v>
          </cell>
          <cell r="F63">
            <v>-3315811.18</v>
          </cell>
          <cell r="G63">
            <v>-3320071.45</v>
          </cell>
          <cell r="H63">
            <v>-3323750.97</v>
          </cell>
          <cell r="I63">
            <v>-3411505.79</v>
          </cell>
          <cell r="J63">
            <v>-3324026.6999999997</v>
          </cell>
          <cell r="K63">
            <v>-2522738.3500000006</v>
          </cell>
          <cell r="L63">
            <v>-2924263.1000000006</v>
          </cell>
          <cell r="M63">
            <v>-3245623.9400000004</v>
          </cell>
          <cell r="N63">
            <v>-4063105</v>
          </cell>
          <cell r="O63">
            <v>-38454767.75</v>
          </cell>
          <cell r="Q63">
            <v>-3195230.5747498791</v>
          </cell>
          <cell r="R63">
            <v>-3768351.4317823811</v>
          </cell>
          <cell r="S63">
            <v>-3355293.4679306517</v>
          </cell>
          <cell r="T63">
            <v>-3279941.7127848836</v>
          </cell>
          <cell r="U63">
            <v>-3557346.0965130343</v>
          </cell>
          <cell r="V63">
            <v>-3760470.7645044802</v>
          </cell>
          <cell r="W63">
            <v>-3678723.4006716278</v>
          </cell>
          <cell r="X63">
            <v>-3452044.7743438073</v>
          </cell>
          <cell r="Y63">
            <v>-2910451.8533336879</v>
          </cell>
          <cell r="Z63">
            <v>-3011972.6182697364</v>
          </cell>
          <cell r="AA63">
            <v>-3453371.1597509994</v>
          </cell>
          <cell r="AB63">
            <v>-3701533.1944226348</v>
          </cell>
          <cell r="AC63">
            <v>-41124731.049057804</v>
          </cell>
        </row>
        <row r="64">
          <cell r="A64">
            <v>63</v>
          </cell>
        </row>
        <row r="65">
          <cell r="A65">
            <v>64</v>
          </cell>
          <cell r="B65" t="str">
            <v>Check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-38454767.75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A66">
            <v>65</v>
          </cell>
        </row>
        <row r="67">
          <cell r="A67">
            <v>66</v>
          </cell>
          <cell r="B67" t="str">
            <v>Std Margin %</v>
          </cell>
        </row>
        <row r="68">
          <cell r="A68">
            <v>67</v>
          </cell>
          <cell r="B68" t="str">
            <v>Australia</v>
          </cell>
          <cell r="C68">
            <v>0.55589171375963231</v>
          </cell>
          <cell r="D68">
            <v>0.55556362718497532</v>
          </cell>
          <cell r="E68">
            <v>0.54997280747387478</v>
          </cell>
          <cell r="F68">
            <v>0.56333857232324647</v>
          </cell>
          <cell r="G68">
            <v>0.56330202488590597</v>
          </cell>
          <cell r="H68">
            <v>0.56569518074894176</v>
          </cell>
          <cell r="I68">
            <v>0.57866764254480074</v>
          </cell>
          <cell r="J68">
            <v>0.57586492400199651</v>
          </cell>
          <cell r="K68">
            <v>0.56624602852523198</v>
          </cell>
          <cell r="L68">
            <v>0.562413462242629</v>
          </cell>
          <cell r="M68">
            <v>0.54821726228544398</v>
          </cell>
          <cell r="N68">
            <v>0.56704112655681482</v>
          </cell>
          <cell r="O68">
            <v>0.56299092950615537</v>
          </cell>
          <cell r="Q68">
            <v>0.57224130853227861</v>
          </cell>
          <cell r="R68">
            <v>0.56413811307141271</v>
          </cell>
          <cell r="S68">
            <v>0.56834665599776868</v>
          </cell>
          <cell r="T68">
            <v>0.57820806540861924</v>
          </cell>
          <cell r="U68">
            <v>0.56893792781801289</v>
          </cell>
          <cell r="V68">
            <v>0.56385665944775265</v>
          </cell>
          <cell r="W68">
            <v>0.57358661372358533</v>
          </cell>
          <cell r="X68">
            <v>0.57320082428716901</v>
          </cell>
          <cell r="Y68">
            <v>0.56734210119044448</v>
          </cell>
          <cell r="Z68">
            <v>0.56911487716105824</v>
          </cell>
          <cell r="AA68">
            <v>0.56753474048136354</v>
          </cell>
          <cell r="AB68">
            <v>0.56362268018891915</v>
          </cell>
          <cell r="AC68">
            <v>0.5689969288939879</v>
          </cell>
        </row>
        <row r="69">
          <cell r="A69">
            <v>68</v>
          </cell>
          <cell r="B69" t="str">
            <v>New Zealand</v>
          </cell>
          <cell r="C69">
            <v>0.53804088047213894</v>
          </cell>
          <cell r="D69">
            <v>0.54224672558436804</v>
          </cell>
          <cell r="E69">
            <v>0.54042953311755038</v>
          </cell>
          <cell r="F69">
            <v>0.52854566399671654</v>
          </cell>
          <cell r="G69">
            <v>0.52466652241146294</v>
          </cell>
          <cell r="H69">
            <v>0.52230203340762837</v>
          </cell>
          <cell r="I69">
            <v>0.51915931080545641</v>
          </cell>
          <cell r="J69">
            <v>0.51767806180651499</v>
          </cell>
          <cell r="K69">
            <v>0.51820134277613805</v>
          </cell>
          <cell r="L69">
            <v>0.51794870584260022</v>
          </cell>
          <cell r="M69">
            <v>0.52051735991117831</v>
          </cell>
          <cell r="N69">
            <v>0.53601219479486106</v>
          </cell>
          <cell r="O69">
            <v>0.52756221702195094</v>
          </cell>
          <cell r="Q69">
            <v>0.55076008522139275</v>
          </cell>
          <cell r="R69">
            <v>0.55169922845332853</v>
          </cell>
          <cell r="S69">
            <v>0.53548544548253774</v>
          </cell>
          <cell r="T69">
            <v>0.53681466787654941</v>
          </cell>
          <cell r="U69">
            <v>0.53647278563356648</v>
          </cell>
          <cell r="V69">
            <v>0.53756367442723973</v>
          </cell>
          <cell r="W69">
            <v>0.52903717735684264</v>
          </cell>
          <cell r="X69">
            <v>0.53643701153199108</v>
          </cell>
          <cell r="Y69">
            <v>0.52183890117581111</v>
          </cell>
          <cell r="Z69">
            <v>0.52966305151621318</v>
          </cell>
          <cell r="AA69">
            <v>0.53280550509199476</v>
          </cell>
          <cell r="AB69">
            <v>0.53343823691318304</v>
          </cell>
          <cell r="AC69">
            <v>0.53652791731721083</v>
          </cell>
        </row>
        <row r="70">
          <cell r="A70">
            <v>69</v>
          </cell>
          <cell r="B70" t="str">
            <v>North Asia/Pacific</v>
          </cell>
          <cell r="C70">
            <v>0.3569792152770912</v>
          </cell>
          <cell r="D70">
            <v>0.46814982764794599</v>
          </cell>
          <cell r="E70">
            <v>0.42031528700342302</v>
          </cell>
          <cell r="F70">
            <v>0.37194812639355151</v>
          </cell>
          <cell r="G70">
            <v>0.45520246596358943</v>
          </cell>
          <cell r="H70">
            <v>0.4302245276322661</v>
          </cell>
          <cell r="I70">
            <v>0.35037617516735453</v>
          </cell>
          <cell r="J70">
            <v>0.63858161713322648</v>
          </cell>
          <cell r="K70">
            <v>0.30171175147878532</v>
          </cell>
          <cell r="L70">
            <v>0.62043594287645076</v>
          </cell>
          <cell r="M70">
            <v>0.4321094817183454</v>
          </cell>
          <cell r="N70">
            <v>0.37695417789757413</v>
          </cell>
          <cell r="O70">
            <v>0.38658348720827834</v>
          </cell>
          <cell r="Q70">
            <v>0.33333333333333331</v>
          </cell>
          <cell r="R70">
            <v>0.33333333333333331</v>
          </cell>
          <cell r="S70">
            <v>0.33333333333333331</v>
          </cell>
          <cell r="T70">
            <v>0.33333333333333331</v>
          </cell>
          <cell r="U70">
            <v>0.33333333333333331</v>
          </cell>
          <cell r="V70">
            <v>0.33333333333333331</v>
          </cell>
          <cell r="W70">
            <v>0.33333333333333331</v>
          </cell>
          <cell r="X70">
            <v>0.33333333333333331</v>
          </cell>
          <cell r="Y70">
            <v>0.33333333333333331</v>
          </cell>
          <cell r="Z70">
            <v>0.33333333333333331</v>
          </cell>
          <cell r="AA70">
            <v>0.33333333333333331</v>
          </cell>
          <cell r="AB70">
            <v>0.33333333333333331</v>
          </cell>
          <cell r="AC70">
            <v>0.33333333333333331</v>
          </cell>
        </row>
        <row r="71">
          <cell r="A71">
            <v>70</v>
          </cell>
          <cell r="B71" t="str">
            <v>South East Asia</v>
          </cell>
          <cell r="C71">
            <v>0.36430787577926538</v>
          </cell>
          <cell r="D71">
            <v>0.33800847660161087</v>
          </cell>
          <cell r="E71">
            <v>0.40904391683815988</v>
          </cell>
          <cell r="F71">
            <v>0.41589645062425445</v>
          </cell>
          <cell r="G71">
            <v>0.2728622224935226</v>
          </cell>
          <cell r="H71">
            <v>0.34176132875451887</v>
          </cell>
          <cell r="I71">
            <v>0.28516584275726731</v>
          </cell>
          <cell r="J71">
            <v>0.49964154038149311</v>
          </cell>
          <cell r="K71">
            <v>0.42863313156333283</v>
          </cell>
          <cell r="L71">
            <v>0.43582178186135762</v>
          </cell>
          <cell r="M71">
            <v>0.39527459104990037</v>
          </cell>
          <cell r="N71" t="e">
            <v>#DIV/0!</v>
          </cell>
          <cell r="O71">
            <v>0.37792162367484294</v>
          </cell>
          <cell r="Q71">
            <v>0.35445783132530118</v>
          </cell>
          <cell r="R71">
            <v>0.35445783132530118</v>
          </cell>
          <cell r="S71">
            <v>0.35445783132530118</v>
          </cell>
          <cell r="T71">
            <v>0.35445783132530118</v>
          </cell>
          <cell r="U71">
            <v>0.35445783132530118</v>
          </cell>
          <cell r="V71">
            <v>0.35445783132530118</v>
          </cell>
          <cell r="W71">
            <v>0.35445783132530118</v>
          </cell>
          <cell r="X71">
            <v>0.35445783132530118</v>
          </cell>
          <cell r="Y71">
            <v>0.35445783132530118</v>
          </cell>
          <cell r="Z71">
            <v>0.35445783132530118</v>
          </cell>
          <cell r="AA71">
            <v>0.35445783132530118</v>
          </cell>
          <cell r="AB71">
            <v>0.35445783132530118</v>
          </cell>
          <cell r="AC71">
            <v>0.35445783132530129</v>
          </cell>
        </row>
        <row r="72">
          <cell r="A72">
            <v>71</v>
          </cell>
          <cell r="B72" t="str">
            <v>Europe</v>
          </cell>
          <cell r="C72" t="e">
            <v>#DIV/0!</v>
          </cell>
          <cell r="D72" t="e">
            <v>#DIV/0!</v>
          </cell>
          <cell r="E72" t="e">
            <v>#DIV/0!</v>
          </cell>
          <cell r="F72">
            <v>0.44411740137449213</v>
          </cell>
          <cell r="G72" t="e">
            <v>#DIV/0!</v>
          </cell>
          <cell r="H72" t="e">
            <v>#DIV/0!</v>
          </cell>
          <cell r="I72">
            <v>0.37818620624703164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 t="e">
            <v>#DIV/0!</v>
          </cell>
          <cell r="O72">
            <v>0.40447662170644938</v>
          </cell>
          <cell r="Q72">
            <v>0.4</v>
          </cell>
          <cell r="R72">
            <v>0.4</v>
          </cell>
          <cell r="S72">
            <v>0.4</v>
          </cell>
          <cell r="T72">
            <v>0.4</v>
          </cell>
          <cell r="U72">
            <v>0.4</v>
          </cell>
          <cell r="V72">
            <v>0.4</v>
          </cell>
          <cell r="W72">
            <v>0.4</v>
          </cell>
          <cell r="X72">
            <v>0.4</v>
          </cell>
          <cell r="Y72">
            <v>0.4</v>
          </cell>
          <cell r="Z72">
            <v>0.4</v>
          </cell>
          <cell r="AA72">
            <v>0.4</v>
          </cell>
          <cell r="AB72">
            <v>0.4</v>
          </cell>
          <cell r="AC72">
            <v>0.39999999999999991</v>
          </cell>
        </row>
        <row r="73">
          <cell r="A73">
            <v>72</v>
          </cell>
          <cell r="B73" t="str">
            <v>Middle East</v>
          </cell>
          <cell r="C73">
            <v>0.65484961792384089</v>
          </cell>
          <cell r="D73">
            <v>0.5833757401154599</v>
          </cell>
          <cell r="E73">
            <v>0.43445657536373256</v>
          </cell>
          <cell r="F73">
            <v>0.61685944285631178</v>
          </cell>
          <cell r="G73">
            <v>-0.53094935101315821</v>
          </cell>
          <cell r="H73">
            <v>0.65100335026742173</v>
          </cell>
          <cell r="I73">
            <v>0.56582679348829967</v>
          </cell>
          <cell r="J73">
            <v>0.60498561857883404</v>
          </cell>
          <cell r="K73">
            <v>0.25101577484667137</v>
          </cell>
          <cell r="L73">
            <v>0.49011263920641807</v>
          </cell>
          <cell r="M73">
            <v>0.20370592914327573</v>
          </cell>
          <cell r="N73">
            <v>0.66248847926267285</v>
          </cell>
          <cell r="O73">
            <v>0.58609576975131883</v>
          </cell>
          <cell r="Q73">
            <v>0.53473282442748094</v>
          </cell>
          <cell r="R73">
            <v>0.53473282442748094</v>
          </cell>
          <cell r="S73">
            <v>0.53473282442748094</v>
          </cell>
          <cell r="T73">
            <v>0.53473282442748094</v>
          </cell>
          <cell r="U73">
            <v>0.53473282442748094</v>
          </cell>
          <cell r="V73">
            <v>0.53473282442748094</v>
          </cell>
          <cell r="W73">
            <v>0.53473282442748094</v>
          </cell>
          <cell r="X73">
            <v>0.53473282442748094</v>
          </cell>
          <cell r="Y73">
            <v>0.53473282442748094</v>
          </cell>
          <cell r="Z73">
            <v>0.53473282442748094</v>
          </cell>
          <cell r="AA73">
            <v>0.53473282442748094</v>
          </cell>
          <cell r="AB73">
            <v>0.53473282442748094</v>
          </cell>
          <cell r="AC73">
            <v>0.53473282442748094</v>
          </cell>
        </row>
        <row r="74">
          <cell r="A74">
            <v>73</v>
          </cell>
          <cell r="B74" t="str">
            <v>Australia</v>
          </cell>
          <cell r="C74">
            <v>0.44627264089273599</v>
          </cell>
          <cell r="D74">
            <v>0.48817713145044217</v>
          </cell>
          <cell r="E74">
            <v>0.41922788309311848</v>
          </cell>
          <cell r="F74">
            <v>0.4264525945140375</v>
          </cell>
          <cell r="G74">
            <v>0.48609926524201913</v>
          </cell>
          <cell r="H74">
            <v>0.53639798926325721</v>
          </cell>
          <cell r="I74">
            <v>0.48472474297861534</v>
          </cell>
          <cell r="J74">
            <v>0.45289597090971195</v>
          </cell>
          <cell r="K74">
            <v>0.46141280748103286</v>
          </cell>
          <cell r="L74">
            <v>0.43955332186389595</v>
          </cell>
          <cell r="M74">
            <v>0.44511221472449536</v>
          </cell>
          <cell r="N74">
            <v>0.5</v>
          </cell>
          <cell r="O74">
            <v>0.46431511220603888</v>
          </cell>
          <cell r="Q74">
            <v>0.42317241379310339</v>
          </cell>
          <cell r="R74">
            <v>0.42317241379310339</v>
          </cell>
          <cell r="S74">
            <v>0.42317241379310339</v>
          </cell>
          <cell r="T74">
            <v>0.42317241379310339</v>
          </cell>
          <cell r="U74">
            <v>0.42317241379310339</v>
          </cell>
          <cell r="V74">
            <v>0.42317241379310339</v>
          </cell>
          <cell r="W74">
            <v>0.42317241379310339</v>
          </cell>
          <cell r="X74">
            <v>0.42317241379310339</v>
          </cell>
          <cell r="Y74">
            <v>0.42317241379310339</v>
          </cell>
          <cell r="Z74">
            <v>0.42317241379310339</v>
          </cell>
          <cell r="AA74">
            <v>0.42317241379310339</v>
          </cell>
          <cell r="AB74">
            <v>0.42317241379310339</v>
          </cell>
          <cell r="AC74">
            <v>0.4231724137931035</v>
          </cell>
        </row>
        <row r="75">
          <cell r="A75">
            <v>74</v>
          </cell>
          <cell r="B75" t="str">
            <v>New Zealand</v>
          </cell>
          <cell r="C75">
            <v>0.36004470290498758</v>
          </cell>
          <cell r="D75">
            <v>0.27318818236636938</v>
          </cell>
          <cell r="E75">
            <v>0.19127219989274813</v>
          </cell>
          <cell r="F75">
            <v>0.3124317992946285</v>
          </cell>
          <cell r="G75">
            <v>0.23889897640966304</v>
          </cell>
          <cell r="H75">
            <v>0.38288490724792257</v>
          </cell>
          <cell r="I75">
            <v>0.28117790563124012</v>
          </cell>
          <cell r="J75">
            <v>0.33406408536191973</v>
          </cell>
          <cell r="K75">
            <v>0.35051258253988671</v>
          </cell>
          <cell r="L75">
            <v>0.38891218866983901</v>
          </cell>
          <cell r="M75">
            <v>0.42753195827132812</v>
          </cell>
          <cell r="N75">
            <v>0.24060150375939848</v>
          </cell>
          <cell r="O75">
            <v>0.3120035523646762</v>
          </cell>
          <cell r="Q75">
            <v>0.42317241379310339</v>
          </cell>
          <cell r="R75">
            <v>0.42317241379310339</v>
          </cell>
          <cell r="S75">
            <v>0.42317241379310339</v>
          </cell>
          <cell r="T75">
            <v>0.42317241379310339</v>
          </cell>
          <cell r="U75">
            <v>0.42317241379310339</v>
          </cell>
          <cell r="V75">
            <v>0.42317241379310339</v>
          </cell>
          <cell r="W75">
            <v>0.42317241379310339</v>
          </cell>
          <cell r="X75">
            <v>0.42317241379310339</v>
          </cell>
          <cell r="Y75">
            <v>0.42317241379310339</v>
          </cell>
          <cell r="Z75">
            <v>0.42317241379310339</v>
          </cell>
          <cell r="AA75">
            <v>0.42317241379310339</v>
          </cell>
          <cell r="AB75">
            <v>0.42317241379310339</v>
          </cell>
          <cell r="AC75">
            <v>0.4231724137931035</v>
          </cell>
        </row>
        <row r="76">
          <cell r="A76">
            <v>75</v>
          </cell>
          <cell r="B76" t="str">
            <v>Total International</v>
          </cell>
          <cell r="C76">
            <v>0.41750213256474961</v>
          </cell>
          <cell r="D76">
            <v>0.41244455568693755</v>
          </cell>
          <cell r="E76">
            <v>0.37593842910086372</v>
          </cell>
          <cell r="F76">
            <v>0.41949937278611915</v>
          </cell>
          <cell r="G76">
            <v>0.32380722363707115</v>
          </cell>
          <cell r="H76">
            <v>0.48750748140053246</v>
          </cell>
          <cell r="I76">
            <v>0.38550051779588357</v>
          </cell>
          <cell r="J76">
            <v>0.47137540374548809</v>
          </cell>
          <cell r="K76">
            <v>0.37681650508922815</v>
          </cell>
          <cell r="L76">
            <v>0.43384363415902127</v>
          </cell>
          <cell r="M76">
            <v>0.43091488253655358</v>
          </cell>
          <cell r="N76">
            <v>0.5483408748114631</v>
          </cell>
          <cell r="O76">
            <v>0.43232260174168308</v>
          </cell>
          <cell r="Q76">
            <v>0.41450942793224671</v>
          </cell>
          <cell r="R76">
            <v>0.41450942793224671</v>
          </cell>
          <cell r="S76">
            <v>0.41450942793224671</v>
          </cell>
          <cell r="T76">
            <v>0.41450942793224671</v>
          </cell>
          <cell r="U76">
            <v>0.41450942793224671</v>
          </cell>
          <cell r="V76">
            <v>0.41450942793224671</v>
          </cell>
          <cell r="W76">
            <v>0.41450942793224671</v>
          </cell>
          <cell r="X76">
            <v>0.41450942793224671</v>
          </cell>
          <cell r="Y76">
            <v>0.41450942793224671</v>
          </cell>
          <cell r="Z76">
            <v>0.41450942793224671</v>
          </cell>
          <cell r="AA76">
            <v>0.41450942793224671</v>
          </cell>
          <cell r="AB76">
            <v>0.41450942793224671</v>
          </cell>
          <cell r="AC76">
            <v>0.41450942793224682</v>
          </cell>
        </row>
        <row r="77">
          <cell r="A77">
            <v>76</v>
          </cell>
        </row>
        <row r="78">
          <cell r="A78">
            <v>77</v>
          </cell>
          <cell r="B78" t="str">
            <v>Total NLNZ</v>
          </cell>
          <cell r="C78">
            <v>0.52386572862634728</v>
          </cell>
          <cell r="D78">
            <v>0.51900935158669703</v>
          </cell>
          <cell r="E78">
            <v>0.5066144684390359</v>
          </cell>
          <cell r="F78">
            <v>0.5232393699186576</v>
          </cell>
          <cell r="G78">
            <v>0.51836906888884082</v>
          </cell>
          <cell r="H78">
            <v>0.53743321022937762</v>
          </cell>
          <cell r="I78">
            <v>0.52228459426169316</v>
          </cell>
          <cell r="J78">
            <v>0.5386615894514093</v>
          </cell>
          <cell r="K78">
            <v>0.51302641445752073</v>
          </cell>
          <cell r="L78">
            <v>0.53190336643020097</v>
          </cell>
          <cell r="M78">
            <v>0.51758782048677543</v>
          </cell>
          <cell r="N78">
            <v>0.55438933198562312</v>
          </cell>
          <cell r="O78">
            <v>0.52631501744140208</v>
          </cell>
          <cell r="Q78">
            <v>0.53134263951881744</v>
          </cell>
          <cell r="R78">
            <v>0.53293069214395217</v>
          </cell>
          <cell r="S78">
            <v>0.52841059767530774</v>
          </cell>
          <cell r="T78">
            <v>0.53302512455618967</v>
          </cell>
          <cell r="U78">
            <v>0.52911826379900728</v>
          </cell>
          <cell r="V78">
            <v>0.52950565645318093</v>
          </cell>
          <cell r="W78">
            <v>0.53249734880667809</v>
          </cell>
          <cell r="X78">
            <v>0.53080217221356418</v>
          </cell>
          <cell r="Y78">
            <v>0.51911396623282047</v>
          </cell>
          <cell r="Z78">
            <v>0.52325965156147847</v>
          </cell>
          <cell r="AA78">
            <v>0.52805517363421706</v>
          </cell>
          <cell r="AB78">
            <v>0.52838644931873513</v>
          </cell>
          <cell r="AC78">
            <v>0.52905439938705767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  <cell r="B82" t="str">
            <v>Intercompany</v>
          </cell>
        </row>
        <row r="83">
          <cell r="A83">
            <v>82</v>
          </cell>
          <cell r="B83" t="str">
            <v>Sales</v>
          </cell>
          <cell r="D83">
            <v>-5872.5</v>
          </cell>
          <cell r="E83">
            <v>-5000</v>
          </cell>
          <cell r="F83">
            <v>-4529.68</v>
          </cell>
          <cell r="G83">
            <v>-17027.3</v>
          </cell>
          <cell r="H83">
            <v>-14449.43</v>
          </cell>
          <cell r="I83">
            <v>-83915.85</v>
          </cell>
          <cell r="J83">
            <v>-58292.52</v>
          </cell>
          <cell r="K83">
            <v>-74128.929999999993</v>
          </cell>
          <cell r="L83">
            <v>-141279.07999999999</v>
          </cell>
          <cell r="M83">
            <v>-130224.79</v>
          </cell>
          <cell r="O83">
            <v>-534720.07999999996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>
            <v>83</v>
          </cell>
          <cell r="B84" t="str">
            <v>Cost of Sales</v>
          </cell>
          <cell r="D84">
            <v>5846.11</v>
          </cell>
          <cell r="E84">
            <v>5000</v>
          </cell>
          <cell r="F84">
            <v>4451.6400000000003</v>
          </cell>
          <cell r="G84">
            <v>16723.47</v>
          </cell>
          <cell r="H84">
            <v>9803.9500000000007</v>
          </cell>
          <cell r="I84">
            <v>76417.440000000002</v>
          </cell>
          <cell r="J84">
            <v>46783</v>
          </cell>
          <cell r="K84">
            <v>62312.24</v>
          </cell>
          <cell r="L84">
            <v>120081.43</v>
          </cell>
          <cell r="M84">
            <v>108267</v>
          </cell>
          <cell r="O84">
            <v>455686.27999999997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A85">
            <v>84</v>
          </cell>
          <cell r="B85" t="str">
            <v>Total Intercompany</v>
          </cell>
          <cell r="C85">
            <v>0</v>
          </cell>
          <cell r="D85">
            <v>-26.390000000000327</v>
          </cell>
          <cell r="E85">
            <v>0</v>
          </cell>
          <cell r="F85">
            <v>-78.039999999999964</v>
          </cell>
          <cell r="G85">
            <v>-303.82999999999811</v>
          </cell>
          <cell r="H85">
            <v>-4645.4799999999996</v>
          </cell>
          <cell r="I85">
            <v>-7498.4100000000035</v>
          </cell>
          <cell r="J85">
            <v>-11509.519999999997</v>
          </cell>
          <cell r="K85">
            <v>-11816.689999999995</v>
          </cell>
          <cell r="L85">
            <v>-21197.649999999994</v>
          </cell>
          <cell r="M85">
            <v>-21957.789999999994</v>
          </cell>
          <cell r="N85">
            <v>0</v>
          </cell>
          <cell r="O85">
            <v>-57076.009999999987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  <cell r="B89" t="str">
            <v>Sundry Income</v>
          </cell>
          <cell r="C89">
            <v>-924.35</v>
          </cell>
          <cell r="D89">
            <v>-7257.75</v>
          </cell>
          <cell r="E89">
            <v>-6862.39</v>
          </cell>
          <cell r="F89">
            <v>-2561.5700000000002</v>
          </cell>
          <cell r="G89">
            <v>-5539.62</v>
          </cell>
          <cell r="H89">
            <v>-3219.98</v>
          </cell>
          <cell r="I89">
            <v>-2593.09</v>
          </cell>
          <cell r="J89">
            <v>-1642.79</v>
          </cell>
          <cell r="K89">
            <v>-3418.51</v>
          </cell>
          <cell r="L89">
            <v>-3302.71</v>
          </cell>
          <cell r="M89">
            <v>-3910</v>
          </cell>
          <cell r="O89">
            <v>-41232.76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  <cell r="B92" t="str">
            <v>Royalty Receipt</v>
          </cell>
        </row>
        <row r="93">
          <cell r="A93">
            <v>92</v>
          </cell>
          <cell r="B93" t="str">
            <v>Freight Despatch Costs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A94">
            <v>93</v>
          </cell>
          <cell r="B94" t="str">
            <v>Freight Recovery - Local</v>
          </cell>
          <cell r="C94">
            <v>-300</v>
          </cell>
          <cell r="D94">
            <v>-346.57</v>
          </cell>
          <cell r="E94">
            <v>-327</v>
          </cell>
          <cell r="F94">
            <v>-435</v>
          </cell>
          <cell r="G94">
            <v>-465.38</v>
          </cell>
          <cell r="H94">
            <v>-265</v>
          </cell>
          <cell r="I94">
            <v>-430</v>
          </cell>
          <cell r="J94">
            <v>-335</v>
          </cell>
          <cell r="K94">
            <v>-360</v>
          </cell>
          <cell r="L94">
            <v>-320</v>
          </cell>
          <cell r="M94">
            <v>-455</v>
          </cell>
          <cell r="O94">
            <v>-4038.95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A95">
            <v>94</v>
          </cell>
          <cell r="B95" t="str">
            <v>Freight Cost - Local</v>
          </cell>
          <cell r="C95">
            <v>43299.31</v>
          </cell>
          <cell r="D95">
            <v>35342.01</v>
          </cell>
          <cell r="E95">
            <v>38965.89</v>
          </cell>
          <cell r="F95">
            <v>35990.28</v>
          </cell>
          <cell r="G95">
            <v>16415.810000000001</v>
          </cell>
          <cell r="H95">
            <v>21761.91</v>
          </cell>
          <cell r="I95">
            <v>17186.04</v>
          </cell>
          <cell r="J95">
            <v>27040.34</v>
          </cell>
          <cell r="K95">
            <v>15208.74</v>
          </cell>
          <cell r="L95">
            <v>26403.94</v>
          </cell>
          <cell r="M95">
            <v>-1017.22</v>
          </cell>
          <cell r="N95">
            <v>40172</v>
          </cell>
          <cell r="O95">
            <v>316769.05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A96">
            <v>95</v>
          </cell>
          <cell r="B96" t="str">
            <v>Freight Recovery - Export</v>
          </cell>
          <cell r="C96">
            <v>-1265</v>
          </cell>
          <cell r="D96">
            <v>-2560.9499999999998</v>
          </cell>
          <cell r="E96">
            <v>-7555.07</v>
          </cell>
          <cell r="F96">
            <v>-9155.8700000000008</v>
          </cell>
          <cell r="G96">
            <v>-2008.89</v>
          </cell>
          <cell r="I96">
            <v>-8551.7199999999993</v>
          </cell>
          <cell r="J96">
            <v>-1549.8</v>
          </cell>
          <cell r="K96">
            <v>-7873.12</v>
          </cell>
          <cell r="L96">
            <v>29029</v>
          </cell>
          <cell r="M96">
            <v>-36284.89</v>
          </cell>
          <cell r="O96">
            <v>-47776.31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900000</v>
          </cell>
          <cell r="AC96">
            <v>900000</v>
          </cell>
        </row>
        <row r="97">
          <cell r="A97">
            <v>96</v>
          </cell>
          <cell r="B97" t="str">
            <v>Freight Cost - Export</v>
          </cell>
          <cell r="C97">
            <v>42324.61</v>
          </cell>
          <cell r="D97">
            <v>91455.43</v>
          </cell>
          <cell r="E97">
            <v>56935.25</v>
          </cell>
          <cell r="F97">
            <v>89717.57</v>
          </cell>
          <cell r="G97">
            <v>66720.11</v>
          </cell>
          <cell r="H97">
            <v>63526.04</v>
          </cell>
          <cell r="I97">
            <v>25147.03</v>
          </cell>
          <cell r="J97">
            <v>118184.52</v>
          </cell>
          <cell r="K97">
            <v>83553.899999999994</v>
          </cell>
          <cell r="L97">
            <v>12776.9</v>
          </cell>
          <cell r="M97">
            <v>94778.53</v>
          </cell>
          <cell r="N97">
            <v>21852</v>
          </cell>
          <cell r="O97">
            <v>766971.89</v>
          </cell>
          <cell r="Q97">
            <v>27250</v>
          </cell>
          <cell r="R97">
            <v>27250</v>
          </cell>
          <cell r="S97">
            <v>27250</v>
          </cell>
          <cell r="T97">
            <v>27250</v>
          </cell>
          <cell r="U97">
            <v>27250</v>
          </cell>
          <cell r="V97">
            <v>27250</v>
          </cell>
          <cell r="W97">
            <v>27250</v>
          </cell>
          <cell r="X97">
            <v>27250</v>
          </cell>
          <cell r="Y97">
            <v>27250</v>
          </cell>
          <cell r="Z97">
            <v>27250</v>
          </cell>
          <cell r="AA97">
            <v>27250</v>
          </cell>
          <cell r="AB97">
            <v>27250</v>
          </cell>
          <cell r="AC97">
            <v>327000</v>
          </cell>
        </row>
        <row r="98">
          <cell r="A98">
            <v>97</v>
          </cell>
          <cell r="B98" t="str">
            <v>Freight Re return ex customers</v>
          </cell>
          <cell r="H98">
            <v>1053.2</v>
          </cell>
          <cell r="I98">
            <v>764.95</v>
          </cell>
          <cell r="J98">
            <v>875.01</v>
          </cell>
          <cell r="K98">
            <v>354.03</v>
          </cell>
          <cell r="L98">
            <v>925.7</v>
          </cell>
          <cell r="M98">
            <v>755.22</v>
          </cell>
          <cell r="O98">
            <v>4728.1099999999997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A99">
            <v>98</v>
          </cell>
          <cell r="B99" t="str">
            <v>Despatch Consumables</v>
          </cell>
          <cell r="C99">
            <v>3240.47</v>
          </cell>
          <cell r="D99">
            <v>4683.87</v>
          </cell>
          <cell r="E99">
            <v>5874.32</v>
          </cell>
          <cell r="F99">
            <v>4093.44</v>
          </cell>
          <cell r="G99">
            <v>4076</v>
          </cell>
          <cell r="H99">
            <v>2208.58</v>
          </cell>
          <cell r="I99">
            <v>6634.33</v>
          </cell>
          <cell r="J99">
            <v>3535.04</v>
          </cell>
          <cell r="K99">
            <v>3690.66</v>
          </cell>
          <cell r="L99">
            <v>7206.77</v>
          </cell>
          <cell r="M99">
            <v>11947.39</v>
          </cell>
          <cell r="N99">
            <v>5000</v>
          </cell>
          <cell r="O99">
            <v>62190.87000000001</v>
          </cell>
          <cell r="Q99">
            <v>3333.3333333333335</v>
          </cell>
          <cell r="R99">
            <v>3333.3333333333335</v>
          </cell>
          <cell r="S99">
            <v>3333.3333333333335</v>
          </cell>
          <cell r="T99">
            <v>3333.3333333333335</v>
          </cell>
          <cell r="U99">
            <v>3333.3333333333335</v>
          </cell>
          <cell r="V99">
            <v>3333.3333333333335</v>
          </cell>
          <cell r="W99">
            <v>3333.3333333333335</v>
          </cell>
          <cell r="X99">
            <v>3333.3333333333335</v>
          </cell>
          <cell r="Y99">
            <v>3333.3333333333335</v>
          </cell>
          <cell r="Z99">
            <v>3333.3333333333335</v>
          </cell>
          <cell r="AA99">
            <v>3333.3333333333335</v>
          </cell>
          <cell r="AB99">
            <v>3333.3333333333335</v>
          </cell>
          <cell r="AC99">
            <v>40000</v>
          </cell>
        </row>
        <row r="100">
          <cell r="A100">
            <v>99</v>
          </cell>
          <cell r="B100" t="str">
            <v>Pallets For Export</v>
          </cell>
          <cell r="C100">
            <v>2490.5500000000002</v>
          </cell>
          <cell r="D100">
            <v>3685</v>
          </cell>
          <cell r="E100">
            <v>1776.5</v>
          </cell>
          <cell r="F100">
            <v>3282.55</v>
          </cell>
          <cell r="G100">
            <v>2904.25</v>
          </cell>
          <cell r="H100">
            <v>2435.6</v>
          </cell>
          <cell r="I100">
            <v>1608.1</v>
          </cell>
          <cell r="J100">
            <v>2345.25</v>
          </cell>
          <cell r="K100">
            <v>3014.75</v>
          </cell>
          <cell r="L100">
            <v>1366.78</v>
          </cell>
          <cell r="M100">
            <v>5528.26</v>
          </cell>
          <cell r="N100">
            <v>2496</v>
          </cell>
          <cell r="O100">
            <v>32933.589999999997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A101">
            <v>100</v>
          </cell>
          <cell r="B101" t="str">
            <v>Australia Freight</v>
          </cell>
          <cell r="N101">
            <v>64212</v>
          </cell>
          <cell r="O101">
            <v>64212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A102">
            <v>101</v>
          </cell>
          <cell r="B102" t="str">
            <v>Total Freight/Despatch Costs</v>
          </cell>
          <cell r="C102">
            <v>89789.94</v>
          </cell>
          <cell r="D102">
            <v>132258.78999999998</v>
          </cell>
          <cell r="E102">
            <v>95669.890000000014</v>
          </cell>
          <cell r="F102">
            <v>123492.97000000002</v>
          </cell>
          <cell r="G102">
            <v>87641.900000000009</v>
          </cell>
          <cell r="H102">
            <v>90720.33</v>
          </cell>
          <cell r="I102">
            <v>42358.729999999996</v>
          </cell>
          <cell r="J102">
            <v>150095.36000000002</v>
          </cell>
          <cell r="K102">
            <v>97588.959999999992</v>
          </cell>
          <cell r="L102">
            <v>77389.09</v>
          </cell>
          <cell r="M102">
            <v>75252.289999999994</v>
          </cell>
          <cell r="N102">
            <v>133732</v>
          </cell>
          <cell r="O102">
            <v>1195990.25</v>
          </cell>
          <cell r="Q102">
            <v>30583.333333333332</v>
          </cell>
          <cell r="R102">
            <v>30583.333333333332</v>
          </cell>
          <cell r="S102">
            <v>30583.333333333332</v>
          </cell>
          <cell r="T102">
            <v>30583.333333333332</v>
          </cell>
          <cell r="U102">
            <v>30583.333333333332</v>
          </cell>
          <cell r="V102">
            <v>30583.333333333332</v>
          </cell>
          <cell r="W102">
            <v>30583.333333333332</v>
          </cell>
          <cell r="X102">
            <v>30583.333333333332</v>
          </cell>
          <cell r="Y102">
            <v>30583.333333333332</v>
          </cell>
          <cell r="Z102">
            <v>30583.333333333332</v>
          </cell>
          <cell r="AA102">
            <v>30583.333333333332</v>
          </cell>
          <cell r="AB102">
            <v>930583.33333333337</v>
          </cell>
          <cell r="AC102">
            <v>1267000</v>
          </cell>
        </row>
        <row r="103">
          <cell r="A103">
            <v>102</v>
          </cell>
          <cell r="C103">
            <v>-1.6279292316226549E-2</v>
          </cell>
          <cell r="D103">
            <v>-1.9659176094318293E-2</v>
          </cell>
          <cell r="E103">
            <v>-1.8479662777425583E-2</v>
          </cell>
          <cell r="F103">
            <v>-1.9487353261226317E-2</v>
          </cell>
          <cell r="G103">
            <v>-1.3683696505582404E-2</v>
          </cell>
          <cell r="H103">
            <v>-1.466900457496324E-2</v>
          </cell>
          <cell r="I103">
            <v>-6.4849112014816806E-3</v>
          </cell>
          <cell r="J103">
            <v>-2.4323091383977601E-2</v>
          </cell>
          <cell r="K103">
            <v>-1.9845781564877072E-2</v>
          </cell>
          <cell r="L103">
            <v>-1.4076543761048653E-2</v>
          </cell>
          <cell r="M103">
            <v>-1.2000672132008847E-2</v>
          </cell>
        </row>
        <row r="104">
          <cell r="A104">
            <v>103</v>
          </cell>
          <cell r="C104">
            <v>-1.6279292316226549E-2</v>
          </cell>
          <cell r="D104">
            <v>-1.8136527222604427E-2</v>
          </cell>
          <cell r="E104">
            <v>-1.8238502161819822E-2</v>
          </cell>
          <cell r="F104">
            <v>-1.8571623924939527E-2</v>
          </cell>
          <cell r="G104">
            <v>-1.7533686973469482E-2</v>
          </cell>
          <cell r="H104">
            <v>-1.704625241861216E-2</v>
          </cell>
          <cell r="I104">
            <v>-1.5437392676274642E-2</v>
          </cell>
          <cell r="J104">
            <v>-1.6555301037356186E-2</v>
          </cell>
          <cell r="K104">
            <v>-1.685512425462303E-2</v>
          </cell>
          <cell r="L104">
            <v>-1.6598233320678658E-2</v>
          </cell>
          <cell r="M104">
            <v>-1.6159658461421481E-2</v>
          </cell>
        </row>
        <row r="105">
          <cell r="A105">
            <v>104</v>
          </cell>
        </row>
        <row r="106">
          <cell r="A106">
            <v>105</v>
          </cell>
          <cell r="B106" t="str">
            <v>Commission &amp; Margin Adjustment</v>
          </cell>
        </row>
        <row r="107">
          <cell r="A107">
            <v>106</v>
          </cell>
          <cell r="B107" t="str">
            <v>Commission - International</v>
          </cell>
          <cell r="C107">
            <v>34278.14</v>
          </cell>
          <cell r="D107">
            <v>79877.08</v>
          </cell>
          <cell r="E107">
            <v>46563.18</v>
          </cell>
          <cell r="F107">
            <v>12000</v>
          </cell>
          <cell r="G107">
            <v>12000</v>
          </cell>
          <cell r="H107">
            <v>131026.82</v>
          </cell>
          <cell r="I107">
            <v>32223.87</v>
          </cell>
          <cell r="J107">
            <v>56087.9</v>
          </cell>
          <cell r="K107">
            <v>12000</v>
          </cell>
          <cell r="L107">
            <v>12000</v>
          </cell>
          <cell r="M107">
            <v>80642.41</v>
          </cell>
          <cell r="N107">
            <v>480250</v>
          </cell>
          <cell r="O107">
            <v>988949.4</v>
          </cell>
          <cell r="Q107">
            <v>76125</v>
          </cell>
          <cell r="R107">
            <v>76125</v>
          </cell>
          <cell r="S107">
            <v>76125</v>
          </cell>
          <cell r="T107">
            <v>76125</v>
          </cell>
          <cell r="U107">
            <v>76125</v>
          </cell>
          <cell r="V107">
            <v>76125</v>
          </cell>
          <cell r="W107">
            <v>76125</v>
          </cell>
          <cell r="X107">
            <v>76125</v>
          </cell>
          <cell r="Y107">
            <v>76125</v>
          </cell>
          <cell r="Z107">
            <v>76125</v>
          </cell>
          <cell r="AA107">
            <v>76125</v>
          </cell>
          <cell r="AB107">
            <v>76125</v>
          </cell>
          <cell r="AC107">
            <v>913500</v>
          </cell>
        </row>
        <row r="108">
          <cell r="A108">
            <v>107</v>
          </cell>
          <cell r="B108" t="str">
            <v>Go Vita Margin Adjustment</v>
          </cell>
        </row>
        <row r="109">
          <cell r="A109">
            <v>108</v>
          </cell>
          <cell r="B109" t="str">
            <v>Total Commission &amp; Margin Adj.</v>
          </cell>
          <cell r="C109">
            <v>34278.14</v>
          </cell>
          <cell r="D109">
            <v>79877.08</v>
          </cell>
          <cell r="E109">
            <v>46563.18</v>
          </cell>
          <cell r="F109">
            <v>12000</v>
          </cell>
          <cell r="G109">
            <v>12000</v>
          </cell>
          <cell r="H109">
            <v>131026.82</v>
          </cell>
          <cell r="I109">
            <v>32223.87</v>
          </cell>
          <cell r="J109">
            <v>56087.9</v>
          </cell>
          <cell r="K109">
            <v>12000</v>
          </cell>
          <cell r="L109">
            <v>12000</v>
          </cell>
          <cell r="M109">
            <v>80642.41</v>
          </cell>
          <cell r="N109">
            <v>480250</v>
          </cell>
          <cell r="O109">
            <v>988949.4</v>
          </cell>
          <cell r="Q109">
            <v>76125</v>
          </cell>
          <cell r="R109">
            <v>76125</v>
          </cell>
          <cell r="S109">
            <v>76125</v>
          </cell>
          <cell r="T109">
            <v>76125</v>
          </cell>
          <cell r="U109">
            <v>76125</v>
          </cell>
          <cell r="V109">
            <v>76125</v>
          </cell>
          <cell r="W109">
            <v>76125</v>
          </cell>
          <cell r="X109">
            <v>76125</v>
          </cell>
          <cell r="Y109">
            <v>76125</v>
          </cell>
          <cell r="Z109">
            <v>76125</v>
          </cell>
          <cell r="AA109">
            <v>76125</v>
          </cell>
          <cell r="AB109">
            <v>76125</v>
          </cell>
          <cell r="AC109">
            <v>913500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  <cell r="B112" t="str">
            <v>GROSS MARGIN</v>
          </cell>
          <cell r="C112">
            <v>-2766286.07</v>
          </cell>
          <cell r="D112">
            <v>-3286828.11</v>
          </cell>
          <cell r="E112">
            <v>-2487390.9500000002</v>
          </cell>
          <cell r="F112">
            <v>-3182957.8200000003</v>
          </cell>
          <cell r="G112">
            <v>-3226273.0000000005</v>
          </cell>
          <cell r="H112">
            <v>-3109869.2800000007</v>
          </cell>
          <cell r="I112">
            <v>-3347014.69</v>
          </cell>
          <cell r="J112">
            <v>-3130995.75</v>
          </cell>
          <cell r="K112">
            <v>-2428384.59</v>
          </cell>
          <cell r="L112">
            <v>-2859374.3700000006</v>
          </cell>
          <cell r="M112">
            <v>-3115597.0300000003</v>
          </cell>
          <cell r="N112">
            <v>-3449123</v>
          </cell>
          <cell r="O112">
            <v>-36390094.660000004</v>
          </cell>
          <cell r="Q112">
            <v>-3088522.2414165451</v>
          </cell>
          <cell r="R112">
            <v>-3661643.0984490481</v>
          </cell>
          <cell r="S112">
            <v>-3248585.1345973187</v>
          </cell>
          <cell r="T112">
            <v>-3173233.3794515501</v>
          </cell>
          <cell r="U112">
            <v>-3450637.7631797013</v>
          </cell>
          <cell r="V112">
            <v>-3653762.4311711467</v>
          </cell>
          <cell r="W112">
            <v>-3572015.0673382948</v>
          </cell>
          <cell r="X112">
            <v>-3345336.4410104738</v>
          </cell>
          <cell r="Y112">
            <v>-2803743.5200003549</v>
          </cell>
          <cell r="Z112">
            <v>-2905264.2849364025</v>
          </cell>
          <cell r="AA112">
            <v>-3346662.8264176664</v>
          </cell>
          <cell r="AB112">
            <v>-2694824.8610893018</v>
          </cell>
          <cell r="AC112">
            <v>-38944231.049057804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  <cell r="B115" t="str">
            <v>STOCK VARIANCES/DIRECT COSTS</v>
          </cell>
        </row>
        <row r="116">
          <cell r="A116">
            <v>115</v>
          </cell>
        </row>
        <row r="117">
          <cell r="A117">
            <v>116</v>
          </cell>
          <cell r="B117" t="str">
            <v>Recoveries</v>
          </cell>
        </row>
        <row r="118">
          <cell r="A118">
            <v>117</v>
          </cell>
          <cell r="B118" t="str">
            <v>Overhead Recovery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A119">
            <v>118</v>
          </cell>
          <cell r="B119" t="str">
            <v>Labour Recovery</v>
          </cell>
          <cell r="C119">
            <v>-197669.18</v>
          </cell>
          <cell r="D119">
            <v>-219608.95</v>
          </cell>
          <cell r="E119">
            <v>-174966.05</v>
          </cell>
          <cell r="F119">
            <v>-183189.55</v>
          </cell>
          <cell r="G119">
            <v>-183798.04</v>
          </cell>
          <cell r="H119">
            <v>-166497.63</v>
          </cell>
          <cell r="I119">
            <v>-286607.15999999997</v>
          </cell>
          <cell r="J119">
            <v>-172228.74</v>
          </cell>
          <cell r="K119">
            <v>-215741.51</v>
          </cell>
          <cell r="L119">
            <v>-211527.12</v>
          </cell>
          <cell r="M119">
            <v>-383312.42</v>
          </cell>
          <cell r="N119">
            <v>-148643</v>
          </cell>
          <cell r="O119">
            <v>-2543789.3499999996</v>
          </cell>
          <cell r="Q119">
            <v>-292262.68196795543</v>
          </cell>
          <cell r="R119">
            <v>-216954.91706457242</v>
          </cell>
          <cell r="S119">
            <v>-225702.30687376656</v>
          </cell>
          <cell r="T119">
            <v>-183813.33703759007</v>
          </cell>
          <cell r="U119">
            <v>-228814.71235083774</v>
          </cell>
          <cell r="V119">
            <v>-221369.1849922477</v>
          </cell>
          <cell r="W119">
            <v>-229688.03344593325</v>
          </cell>
          <cell r="X119">
            <v>-169821.65856545034</v>
          </cell>
          <cell r="Y119">
            <v>-203659.93599279903</v>
          </cell>
          <cell r="Z119">
            <v>-128873.83327987116</v>
          </cell>
          <cell r="AA119">
            <v>-227990.74617267092</v>
          </cell>
          <cell r="AB119">
            <v>-201400.71525450618</v>
          </cell>
          <cell r="AC119">
            <v>-2530352.0629982008</v>
          </cell>
        </row>
        <row r="120">
          <cell r="A120">
            <v>119</v>
          </cell>
          <cell r="B120" t="str">
            <v>Total Recoveries</v>
          </cell>
          <cell r="C120">
            <v>-197669.18</v>
          </cell>
          <cell r="D120">
            <v>-219608.95</v>
          </cell>
          <cell r="E120">
            <v>-174966.05</v>
          </cell>
          <cell r="F120">
            <v>-183189.55</v>
          </cell>
          <cell r="G120">
            <v>-183798.04</v>
          </cell>
          <cell r="H120">
            <v>-166497.63</v>
          </cell>
          <cell r="I120">
            <v>-286607.15999999997</v>
          </cell>
          <cell r="J120">
            <v>-172228.74</v>
          </cell>
          <cell r="K120">
            <v>-215741.51</v>
          </cell>
          <cell r="L120">
            <v>-211527.12</v>
          </cell>
          <cell r="M120">
            <v>-383312.42</v>
          </cell>
          <cell r="N120">
            <v>-148643</v>
          </cell>
          <cell r="O120">
            <v>-2543789.3499999996</v>
          </cell>
          <cell r="Q120">
            <v>-292262.68196795543</v>
          </cell>
          <cell r="R120">
            <v>-216954.91706457242</v>
          </cell>
          <cell r="S120">
            <v>-225702.30687376656</v>
          </cell>
          <cell r="T120">
            <v>-183813.33703759007</v>
          </cell>
          <cell r="U120">
            <v>-228814.71235083774</v>
          </cell>
          <cell r="V120">
            <v>-221369.1849922477</v>
          </cell>
          <cell r="W120">
            <v>-229688.03344593325</v>
          </cell>
          <cell r="X120">
            <v>-169821.65856545034</v>
          </cell>
          <cell r="Y120">
            <v>-203659.93599279903</v>
          </cell>
          <cell r="Z120">
            <v>-128873.83327987116</v>
          </cell>
          <cell r="AA120">
            <v>-227990.74617267092</v>
          </cell>
          <cell r="AB120">
            <v>-201400.71525450618</v>
          </cell>
          <cell r="AC120">
            <v>-2530352.0629982008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  <cell r="B123" t="str">
            <v>Stock Variances</v>
          </cell>
        </row>
        <row r="124">
          <cell r="A124">
            <v>123</v>
          </cell>
          <cell r="B124" t="str">
            <v>Overhead Manufacture Variance</v>
          </cell>
        </row>
        <row r="125">
          <cell r="A125">
            <v>124</v>
          </cell>
          <cell r="B125" t="str">
            <v>Labour Manufacturing Var</v>
          </cell>
          <cell r="C125">
            <v>33775.589999999997</v>
          </cell>
          <cell r="D125">
            <v>32500.37</v>
          </cell>
          <cell r="E125">
            <v>-1799.39</v>
          </cell>
          <cell r="F125">
            <v>12955.21</v>
          </cell>
          <cell r="G125">
            <v>42302.99</v>
          </cell>
          <cell r="H125">
            <v>14514.23</v>
          </cell>
          <cell r="I125">
            <v>38188.1</v>
          </cell>
          <cell r="J125">
            <v>38862.120000000003</v>
          </cell>
          <cell r="K125">
            <v>49583.01</v>
          </cell>
          <cell r="L125">
            <v>72930.55</v>
          </cell>
          <cell r="M125">
            <v>153812.68</v>
          </cell>
          <cell r="O125">
            <v>487625.46</v>
          </cell>
          <cell r="Q125">
            <v>50000</v>
          </cell>
          <cell r="R125">
            <v>20000</v>
          </cell>
          <cell r="S125">
            <v>10000</v>
          </cell>
          <cell r="T125">
            <v>10000</v>
          </cell>
          <cell r="U125">
            <v>10000</v>
          </cell>
          <cell r="V125">
            <v>10000</v>
          </cell>
          <cell r="W125">
            <v>10000</v>
          </cell>
          <cell r="X125">
            <v>10000</v>
          </cell>
          <cell r="Y125">
            <v>10000</v>
          </cell>
          <cell r="Z125">
            <v>10000</v>
          </cell>
          <cell r="AA125">
            <v>10000</v>
          </cell>
          <cell r="AB125">
            <v>10000</v>
          </cell>
          <cell r="AC125">
            <v>170000</v>
          </cell>
        </row>
        <row r="126">
          <cell r="A126">
            <v>125</v>
          </cell>
          <cell r="B126" t="str">
            <v>Material Manufacturing Var</v>
          </cell>
          <cell r="C126">
            <v>-17501.66</v>
          </cell>
          <cell r="D126">
            <v>-39011.24</v>
          </cell>
          <cell r="E126">
            <v>-84862.57</v>
          </cell>
          <cell r="F126">
            <v>7264.55</v>
          </cell>
          <cell r="G126">
            <v>-43834.64</v>
          </cell>
          <cell r="H126">
            <v>-29197.11</v>
          </cell>
          <cell r="I126">
            <v>-22016.42</v>
          </cell>
          <cell r="J126">
            <v>-34681.35</v>
          </cell>
          <cell r="K126">
            <v>2042.36</v>
          </cell>
          <cell r="L126">
            <v>-17593.53</v>
          </cell>
          <cell r="M126">
            <v>55207.38</v>
          </cell>
          <cell r="N126">
            <v>-31500</v>
          </cell>
          <cell r="O126">
            <v>-255684.22999999998</v>
          </cell>
          <cell r="Q126">
            <v>-20000</v>
          </cell>
          <cell r="R126">
            <v>-20000</v>
          </cell>
          <cell r="S126">
            <v>-20000</v>
          </cell>
          <cell r="T126">
            <v>-20000</v>
          </cell>
          <cell r="U126">
            <v>-20000</v>
          </cell>
          <cell r="V126">
            <v>-20000</v>
          </cell>
          <cell r="W126">
            <v>-20000</v>
          </cell>
          <cell r="X126">
            <v>-20000</v>
          </cell>
          <cell r="Y126">
            <v>-20000</v>
          </cell>
          <cell r="Z126">
            <v>-20000</v>
          </cell>
          <cell r="AA126">
            <v>-20000</v>
          </cell>
          <cell r="AB126">
            <v>-20000</v>
          </cell>
          <cell r="AC126">
            <v>-240000</v>
          </cell>
        </row>
        <row r="127">
          <cell r="A127">
            <v>126</v>
          </cell>
          <cell r="B127" t="str">
            <v>Subcontractor's Mfg Variance</v>
          </cell>
          <cell r="C127">
            <v>-9171.5</v>
          </cell>
          <cell r="D127">
            <v>-17096.84</v>
          </cell>
          <cell r="E127">
            <v>12708.39</v>
          </cell>
          <cell r="F127">
            <v>861.1</v>
          </cell>
          <cell r="G127">
            <v>-6382.1</v>
          </cell>
          <cell r="H127">
            <v>-3067.42</v>
          </cell>
          <cell r="I127">
            <v>-1779.05</v>
          </cell>
          <cell r="J127">
            <v>-2352.29</v>
          </cell>
          <cell r="K127">
            <v>-1279.98</v>
          </cell>
          <cell r="L127">
            <v>-1856.52</v>
          </cell>
          <cell r="M127">
            <v>-306.39</v>
          </cell>
          <cell r="O127">
            <v>-29722.600000000002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A128">
            <v>127</v>
          </cell>
          <cell r="B128" t="str">
            <v>Cost Change - Materials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A129">
            <v>128</v>
          </cell>
          <cell r="B129" t="str">
            <v>Cost Change - Labour/Machines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A130">
            <v>129</v>
          </cell>
          <cell r="B130" t="str">
            <v>Purchase Variance</v>
          </cell>
          <cell r="C130">
            <v>13599.73</v>
          </cell>
          <cell r="D130">
            <v>-16755.75</v>
          </cell>
          <cell r="E130">
            <v>11440.06</v>
          </cell>
          <cell r="F130">
            <v>-24431.119999999999</v>
          </cell>
          <cell r="G130">
            <v>-22534.99</v>
          </cell>
          <cell r="H130">
            <v>-5576.95</v>
          </cell>
          <cell r="I130">
            <v>3127.52</v>
          </cell>
          <cell r="J130">
            <v>16539.18</v>
          </cell>
          <cell r="K130">
            <v>14189.95</v>
          </cell>
          <cell r="L130">
            <v>4100.7299999999996</v>
          </cell>
          <cell r="M130">
            <v>1583</v>
          </cell>
          <cell r="O130">
            <v>-4718.6399999999994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A131">
            <v>130</v>
          </cell>
          <cell r="B131" t="str">
            <v>Import Cost Variance</v>
          </cell>
          <cell r="C131">
            <v>3585.08</v>
          </cell>
          <cell r="D131">
            <v>-1105.75</v>
          </cell>
          <cell r="E131">
            <v>2315.02</v>
          </cell>
          <cell r="F131">
            <v>153.47999999999999</v>
          </cell>
          <cell r="G131">
            <v>-5345.29</v>
          </cell>
          <cell r="H131">
            <v>-165.21</v>
          </cell>
          <cell r="I131">
            <v>475.83</v>
          </cell>
          <cell r="J131">
            <v>3428.6</v>
          </cell>
          <cell r="K131">
            <v>-269</v>
          </cell>
          <cell r="L131">
            <v>-632.20000000000005</v>
          </cell>
          <cell r="M131">
            <v>1248.97</v>
          </cell>
          <cell r="O131">
            <v>3689.5299999999997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A132">
            <v>131</v>
          </cell>
          <cell r="B132" t="str">
            <v>Stock Unit Adjustments</v>
          </cell>
          <cell r="C132">
            <v>-2257.61</v>
          </cell>
          <cell r="D132">
            <v>7928.4</v>
          </cell>
          <cell r="E132">
            <v>2657.85</v>
          </cell>
          <cell r="F132">
            <v>5160.2299999999996</v>
          </cell>
          <cell r="G132">
            <v>-7370.05</v>
          </cell>
          <cell r="H132">
            <v>-6226.92</v>
          </cell>
          <cell r="I132">
            <v>-651.36</v>
          </cell>
          <cell r="J132">
            <v>-17419.34</v>
          </cell>
          <cell r="K132">
            <v>2176.7800000000002</v>
          </cell>
          <cell r="L132">
            <v>11644.13</v>
          </cell>
          <cell r="M132">
            <v>3956.48</v>
          </cell>
          <cell r="N132">
            <v>10000</v>
          </cell>
          <cell r="O132">
            <v>9598.5899999999965</v>
          </cell>
          <cell r="Q132">
            <v>2000</v>
          </cell>
          <cell r="R132">
            <v>2000</v>
          </cell>
          <cell r="S132">
            <v>2000</v>
          </cell>
          <cell r="T132">
            <v>2000</v>
          </cell>
          <cell r="U132">
            <v>2000</v>
          </cell>
          <cell r="V132">
            <v>2000</v>
          </cell>
          <cell r="W132">
            <v>2000</v>
          </cell>
          <cell r="X132">
            <v>2000</v>
          </cell>
          <cell r="Y132">
            <v>2000</v>
          </cell>
          <cell r="Z132">
            <v>2000</v>
          </cell>
          <cell r="AA132">
            <v>2000</v>
          </cell>
          <cell r="AB132">
            <v>2000</v>
          </cell>
          <cell r="AC132">
            <v>24000</v>
          </cell>
        </row>
        <row r="133">
          <cell r="A133">
            <v>132</v>
          </cell>
          <cell r="B133" t="str">
            <v>Reject,Damaged,Retention W/Off</v>
          </cell>
          <cell r="C133">
            <v>21102.45</v>
          </cell>
          <cell r="D133">
            <v>20668.21</v>
          </cell>
          <cell r="E133">
            <v>12186.84</v>
          </cell>
          <cell r="F133">
            <v>3334.47</v>
          </cell>
          <cell r="G133">
            <v>6145.31</v>
          </cell>
          <cell r="H133">
            <v>47084.05</v>
          </cell>
          <cell r="I133">
            <v>6133.27</v>
          </cell>
          <cell r="J133">
            <v>16768.54</v>
          </cell>
          <cell r="K133">
            <v>28075.119999999999</v>
          </cell>
          <cell r="L133">
            <v>6286.79</v>
          </cell>
          <cell r="M133">
            <v>1150.51</v>
          </cell>
          <cell r="N133">
            <v>3000</v>
          </cell>
          <cell r="O133">
            <v>171935.56000000003</v>
          </cell>
          <cell r="Q133">
            <v>20000</v>
          </cell>
          <cell r="R133">
            <v>20000</v>
          </cell>
          <cell r="S133">
            <v>20000</v>
          </cell>
          <cell r="T133">
            <v>20000</v>
          </cell>
          <cell r="U133">
            <v>20000</v>
          </cell>
          <cell r="V133">
            <v>20000</v>
          </cell>
          <cell r="W133">
            <v>20000</v>
          </cell>
          <cell r="X133">
            <v>20000</v>
          </cell>
          <cell r="Y133">
            <v>20000</v>
          </cell>
          <cell r="Z133">
            <v>20000</v>
          </cell>
          <cell r="AA133">
            <v>20000</v>
          </cell>
          <cell r="AB133">
            <v>-50000</v>
          </cell>
          <cell r="AC133">
            <v>170000</v>
          </cell>
        </row>
        <row r="134">
          <cell r="A134">
            <v>133</v>
          </cell>
          <cell r="B134" t="str">
            <v>Revaluation adjustment</v>
          </cell>
          <cell r="C134">
            <v>-0.28000000000000003</v>
          </cell>
          <cell r="D134">
            <v>0.13</v>
          </cell>
          <cell r="E134">
            <v>-0.3</v>
          </cell>
          <cell r="F134">
            <v>-24507.31</v>
          </cell>
          <cell r="G134">
            <v>41355.910000000003</v>
          </cell>
          <cell r="H134">
            <v>-39322.1</v>
          </cell>
          <cell r="I134">
            <v>-0.13</v>
          </cell>
          <cell r="J134">
            <v>0.06</v>
          </cell>
          <cell r="K134">
            <v>0.04</v>
          </cell>
          <cell r="L134">
            <v>0.04</v>
          </cell>
          <cell r="M134">
            <v>0.02</v>
          </cell>
          <cell r="O134">
            <v>-22473.919999999995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A135">
            <v>134</v>
          </cell>
          <cell r="B135" t="str">
            <v>Total Stock Variances</v>
          </cell>
          <cell r="C135">
            <v>43131.8</v>
          </cell>
          <cell r="D135">
            <v>-12872.47</v>
          </cell>
          <cell r="E135">
            <v>-45354.10000000002</v>
          </cell>
          <cell r="F135">
            <v>-19209.390000000003</v>
          </cell>
          <cell r="G135">
            <v>4337.1399999999921</v>
          </cell>
          <cell r="H135">
            <v>-21957.43</v>
          </cell>
          <cell r="I135">
            <v>23477.760000000002</v>
          </cell>
          <cell r="J135">
            <v>21145.520000000004</v>
          </cell>
          <cell r="K135">
            <v>94518.279999999984</v>
          </cell>
          <cell r="L135">
            <v>74879.990000000005</v>
          </cell>
          <cell r="M135">
            <v>216652.65</v>
          </cell>
          <cell r="N135">
            <v>-18500</v>
          </cell>
          <cell r="O135">
            <v>360249.75000000006</v>
          </cell>
          <cell r="Q135">
            <v>52000</v>
          </cell>
          <cell r="R135">
            <v>22000</v>
          </cell>
          <cell r="S135">
            <v>12000</v>
          </cell>
          <cell r="T135">
            <v>12000</v>
          </cell>
          <cell r="U135">
            <v>12000</v>
          </cell>
          <cell r="V135">
            <v>12000</v>
          </cell>
          <cell r="W135">
            <v>12000</v>
          </cell>
          <cell r="X135">
            <v>12000</v>
          </cell>
          <cell r="Y135">
            <v>12000</v>
          </cell>
          <cell r="Z135">
            <v>12000</v>
          </cell>
          <cell r="AA135">
            <v>12000</v>
          </cell>
          <cell r="AB135">
            <v>-58000</v>
          </cell>
          <cell r="AC135">
            <v>124000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  <cell r="B138" t="str">
            <v>Stock Related Costs</v>
          </cell>
        </row>
        <row r="139">
          <cell r="A139">
            <v>138</v>
          </cell>
          <cell r="B139" t="str">
            <v>Plates and Labels</v>
          </cell>
          <cell r="C139">
            <v>6298.22</v>
          </cell>
          <cell r="D139">
            <v>15976.09</v>
          </cell>
          <cell r="E139">
            <v>8614.76</v>
          </cell>
          <cell r="F139">
            <v>17196.93</v>
          </cell>
          <cell r="G139">
            <v>15550.62</v>
          </cell>
          <cell r="H139">
            <v>12981.49</v>
          </cell>
          <cell r="I139">
            <v>11475.96</v>
          </cell>
          <cell r="J139">
            <v>14749.62</v>
          </cell>
          <cell r="K139">
            <v>4621.6499999999996</v>
          </cell>
          <cell r="L139">
            <v>13853.82</v>
          </cell>
          <cell r="M139">
            <v>27593.39</v>
          </cell>
          <cell r="N139">
            <v>20000</v>
          </cell>
          <cell r="O139">
            <v>168912.55</v>
          </cell>
          <cell r="Q139">
            <v>13500</v>
          </cell>
          <cell r="R139">
            <v>13500</v>
          </cell>
          <cell r="S139">
            <v>13500</v>
          </cell>
          <cell r="T139">
            <v>13500</v>
          </cell>
          <cell r="U139">
            <v>13500</v>
          </cell>
          <cell r="V139">
            <v>13500</v>
          </cell>
          <cell r="W139">
            <v>13500</v>
          </cell>
          <cell r="X139">
            <v>13500</v>
          </cell>
          <cell r="Y139">
            <v>13500</v>
          </cell>
          <cell r="Z139">
            <v>13500</v>
          </cell>
          <cell r="AA139">
            <v>13500</v>
          </cell>
          <cell r="AB139">
            <v>-18500</v>
          </cell>
          <cell r="AC139">
            <v>130000</v>
          </cell>
        </row>
        <row r="140">
          <cell r="A140">
            <v>139</v>
          </cell>
          <cell r="B140" t="str">
            <v>Freight - Tfr of RM/ HLNZ</v>
          </cell>
          <cell r="C140">
            <v>5134.92</v>
          </cell>
          <cell r="D140">
            <v>510</v>
          </cell>
          <cell r="E140">
            <v>109.06</v>
          </cell>
          <cell r="F140">
            <v>2239.12</v>
          </cell>
          <cell r="G140">
            <v>652.91</v>
          </cell>
          <cell r="H140">
            <v>1532.57</v>
          </cell>
          <cell r="I140">
            <v>1718.81</v>
          </cell>
          <cell r="J140">
            <v>293.51</v>
          </cell>
          <cell r="K140">
            <v>1178.02</v>
          </cell>
          <cell r="L140">
            <v>974.3</v>
          </cell>
          <cell r="M140">
            <v>1102.6500000000001</v>
          </cell>
          <cell r="O140">
            <v>15445.869999999999</v>
          </cell>
          <cell r="Q140">
            <v>1500</v>
          </cell>
          <cell r="R140">
            <v>1500</v>
          </cell>
          <cell r="S140">
            <v>1500</v>
          </cell>
          <cell r="T140">
            <v>1500</v>
          </cell>
          <cell r="U140">
            <v>1500</v>
          </cell>
          <cell r="V140">
            <v>1500</v>
          </cell>
          <cell r="W140">
            <v>1500</v>
          </cell>
          <cell r="X140">
            <v>1500</v>
          </cell>
          <cell r="Y140">
            <v>1500</v>
          </cell>
          <cell r="Z140">
            <v>1500</v>
          </cell>
          <cell r="AA140">
            <v>1500</v>
          </cell>
          <cell r="AB140">
            <v>1500</v>
          </cell>
          <cell r="AC140">
            <v>18000</v>
          </cell>
        </row>
        <row r="141">
          <cell r="A141">
            <v>140</v>
          </cell>
          <cell r="B141" t="str">
            <v>Stock Obsolescence</v>
          </cell>
          <cell r="C141">
            <v>29013.17</v>
          </cell>
          <cell r="D141">
            <v>35512.92</v>
          </cell>
          <cell r="E141">
            <v>20555.87</v>
          </cell>
          <cell r="F141">
            <v>39862.839999999997</v>
          </cell>
          <cell r="G141">
            <v>11066.87</v>
          </cell>
          <cell r="H141">
            <v>34088.82</v>
          </cell>
          <cell r="I141">
            <v>23953.85</v>
          </cell>
          <cell r="K141">
            <v>-16098.88</v>
          </cell>
          <cell r="L141">
            <v>968.77</v>
          </cell>
          <cell r="M141">
            <v>4478.33</v>
          </cell>
          <cell r="N141">
            <v>29167</v>
          </cell>
          <cell r="O141">
            <v>212569.55999999997</v>
          </cell>
          <cell r="Q141">
            <v>20000</v>
          </cell>
          <cell r="R141">
            <v>20000</v>
          </cell>
          <cell r="S141">
            <v>20000</v>
          </cell>
          <cell r="T141">
            <v>20000</v>
          </cell>
          <cell r="U141">
            <v>20000</v>
          </cell>
          <cell r="V141">
            <v>20000</v>
          </cell>
          <cell r="W141">
            <v>20000</v>
          </cell>
          <cell r="X141">
            <v>20000</v>
          </cell>
          <cell r="Y141">
            <v>20000</v>
          </cell>
          <cell r="Z141">
            <v>20000</v>
          </cell>
          <cell r="AA141">
            <v>20000</v>
          </cell>
          <cell r="AB141">
            <v>20000</v>
          </cell>
          <cell r="AC141">
            <v>240000</v>
          </cell>
        </row>
        <row r="142">
          <cell r="A142">
            <v>141</v>
          </cell>
          <cell r="B142" t="str">
            <v>Stock Storage</v>
          </cell>
          <cell r="C142">
            <v>3803.63</v>
          </cell>
          <cell r="D142">
            <v>3377.95</v>
          </cell>
          <cell r="E142">
            <v>2804.2</v>
          </cell>
          <cell r="F142">
            <v>1287.5</v>
          </cell>
          <cell r="G142">
            <v>1247.3699999999999</v>
          </cell>
          <cell r="H142">
            <v>821.6</v>
          </cell>
          <cell r="I142">
            <v>516.1</v>
          </cell>
          <cell r="J142">
            <v>359.7</v>
          </cell>
          <cell r="K142">
            <v>619.9</v>
          </cell>
          <cell r="L142">
            <v>1029.55</v>
          </cell>
          <cell r="M142">
            <v>2090.9299999999998</v>
          </cell>
          <cell r="N142">
            <v>3500</v>
          </cell>
          <cell r="O142">
            <v>21458.429999999997</v>
          </cell>
          <cell r="Q142">
            <v>1500</v>
          </cell>
          <cell r="R142">
            <v>1500</v>
          </cell>
          <cell r="S142">
            <v>1500</v>
          </cell>
          <cell r="T142">
            <v>1500</v>
          </cell>
          <cell r="U142">
            <v>1500</v>
          </cell>
          <cell r="V142">
            <v>1500</v>
          </cell>
          <cell r="W142">
            <v>1500</v>
          </cell>
          <cell r="X142">
            <v>1500</v>
          </cell>
          <cell r="Y142">
            <v>1500</v>
          </cell>
          <cell r="Z142">
            <v>1500</v>
          </cell>
          <cell r="AA142">
            <v>1500</v>
          </cell>
          <cell r="AB142">
            <v>1500</v>
          </cell>
          <cell r="AC142">
            <v>18000</v>
          </cell>
        </row>
        <row r="143">
          <cell r="A143">
            <v>142</v>
          </cell>
          <cell r="B143" t="str">
            <v>Total Stock Related Costs</v>
          </cell>
          <cell r="C143">
            <v>44249.939999999995</v>
          </cell>
          <cell r="D143">
            <v>55376.959999999992</v>
          </cell>
          <cell r="E143">
            <v>32083.89</v>
          </cell>
          <cell r="F143">
            <v>60586.39</v>
          </cell>
          <cell r="G143">
            <v>28517.77</v>
          </cell>
          <cell r="H143">
            <v>49424.479999999996</v>
          </cell>
          <cell r="I143">
            <v>37664.719999999994</v>
          </cell>
          <cell r="J143">
            <v>15402.830000000002</v>
          </cell>
          <cell r="K143">
            <v>-9679.31</v>
          </cell>
          <cell r="L143">
            <v>16826.439999999999</v>
          </cell>
          <cell r="M143">
            <v>35265.300000000003</v>
          </cell>
          <cell r="N143">
            <v>52667</v>
          </cell>
          <cell r="O143">
            <v>418386.41</v>
          </cell>
          <cell r="Q143">
            <v>36500</v>
          </cell>
          <cell r="R143">
            <v>36500</v>
          </cell>
          <cell r="S143">
            <v>36500</v>
          </cell>
          <cell r="T143">
            <v>36500</v>
          </cell>
          <cell r="U143">
            <v>36500</v>
          </cell>
          <cell r="V143">
            <v>36500</v>
          </cell>
          <cell r="W143">
            <v>36500</v>
          </cell>
          <cell r="X143">
            <v>36500</v>
          </cell>
          <cell r="Y143">
            <v>36500</v>
          </cell>
          <cell r="Z143">
            <v>36500</v>
          </cell>
          <cell r="AA143">
            <v>36500</v>
          </cell>
          <cell r="AB143">
            <v>4500</v>
          </cell>
          <cell r="AC143">
            <v>406000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  <cell r="B146" t="str">
            <v>Asset Related Costs</v>
          </cell>
        </row>
        <row r="147">
          <cell r="A147">
            <v>146</v>
          </cell>
          <cell r="B147" t="str">
            <v>Depreciation - Plant</v>
          </cell>
          <cell r="C147">
            <v>32246</v>
          </cell>
          <cell r="D147">
            <v>24217</v>
          </cell>
          <cell r="E147">
            <v>31545</v>
          </cell>
          <cell r="F147">
            <v>-112</v>
          </cell>
          <cell r="G147">
            <v>21976</v>
          </cell>
          <cell r="H147">
            <v>21975</v>
          </cell>
          <cell r="I147">
            <v>21974</v>
          </cell>
          <cell r="J147">
            <v>21975</v>
          </cell>
          <cell r="K147">
            <v>21974</v>
          </cell>
          <cell r="L147">
            <v>47099</v>
          </cell>
          <cell r="M147">
            <v>21852</v>
          </cell>
          <cell r="N147">
            <v>47133</v>
          </cell>
          <cell r="O147">
            <v>313854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A148">
            <v>147</v>
          </cell>
          <cell r="B148" t="str">
            <v>Depreciation - Vehicles</v>
          </cell>
          <cell r="F148">
            <v>7268.02</v>
          </cell>
          <cell r="G148">
            <v>1817</v>
          </cell>
          <cell r="H148">
            <v>1815</v>
          </cell>
          <cell r="I148">
            <v>1817</v>
          </cell>
          <cell r="J148">
            <v>1817</v>
          </cell>
          <cell r="K148">
            <v>1816</v>
          </cell>
          <cell r="L148">
            <v>1817</v>
          </cell>
          <cell r="M148">
            <v>-18167</v>
          </cell>
          <cell r="O148">
            <v>2.0000000000436557E-2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A149">
            <v>148</v>
          </cell>
          <cell r="B149" t="str">
            <v>Gain on Sale of Assets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A150">
            <v>149</v>
          </cell>
          <cell r="B150" t="str">
            <v>Loss on Disposal of Assets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A151">
            <v>150</v>
          </cell>
          <cell r="B151" t="str">
            <v>Total Asset Related Costs</v>
          </cell>
          <cell r="C151">
            <v>32246</v>
          </cell>
          <cell r="D151">
            <v>24217</v>
          </cell>
          <cell r="E151">
            <v>31545</v>
          </cell>
          <cell r="F151">
            <v>7156.02</v>
          </cell>
          <cell r="G151">
            <v>23793</v>
          </cell>
          <cell r="H151">
            <v>23790</v>
          </cell>
          <cell r="I151">
            <v>23791</v>
          </cell>
          <cell r="J151">
            <v>23792</v>
          </cell>
          <cell r="K151">
            <v>23790</v>
          </cell>
          <cell r="L151">
            <v>48916</v>
          </cell>
          <cell r="M151">
            <v>3685</v>
          </cell>
          <cell r="N151">
            <v>47133</v>
          </cell>
          <cell r="O151">
            <v>313854.02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  <cell r="B154" t="str">
            <v>Labour Related Costs</v>
          </cell>
        </row>
        <row r="155">
          <cell r="A155">
            <v>154</v>
          </cell>
          <cell r="B155" t="str">
            <v>Wages - Production</v>
          </cell>
          <cell r="C155">
            <v>223284.05</v>
          </cell>
          <cell r="D155">
            <v>253493.63</v>
          </cell>
          <cell r="E155">
            <v>199381.54</v>
          </cell>
          <cell r="F155">
            <v>204520.65</v>
          </cell>
          <cell r="G155">
            <v>236250.13</v>
          </cell>
          <cell r="H155">
            <v>217844.62</v>
          </cell>
          <cell r="I155">
            <v>275720.74</v>
          </cell>
          <cell r="J155">
            <v>221232.94</v>
          </cell>
          <cell r="K155">
            <v>275716.88</v>
          </cell>
          <cell r="L155">
            <v>136803.92000000001</v>
          </cell>
          <cell r="M155">
            <v>221886.72</v>
          </cell>
          <cell r="N155">
            <v>206573</v>
          </cell>
          <cell r="O155">
            <v>2672708.8200000003</v>
          </cell>
          <cell r="Q155">
            <v>210251.11466666669</v>
          </cell>
          <cell r="R155">
            <v>210251.11466666669</v>
          </cell>
          <cell r="S155">
            <v>210251.11466666669</v>
          </cell>
          <cell r="T155">
            <v>210251.11466666669</v>
          </cell>
          <cell r="U155">
            <v>210251.11466666669</v>
          </cell>
          <cell r="V155">
            <v>210251.11466666669</v>
          </cell>
          <cell r="W155">
            <v>210251.11466666669</v>
          </cell>
          <cell r="X155">
            <v>210251.11466666669</v>
          </cell>
          <cell r="Y155">
            <v>210251.11466666669</v>
          </cell>
          <cell r="Z155">
            <v>210251.11466666669</v>
          </cell>
          <cell r="AA155">
            <v>210251.11466666669</v>
          </cell>
          <cell r="AB155">
            <v>210251.11466666669</v>
          </cell>
          <cell r="AC155">
            <v>2523013.3760000002</v>
          </cell>
        </row>
        <row r="156">
          <cell r="A156">
            <v>155</v>
          </cell>
          <cell r="B156" t="str">
            <v>Wages - Production Indirect</v>
          </cell>
          <cell r="C156">
            <v>15442.6</v>
          </cell>
          <cell r="D156">
            <v>13695.63</v>
          </cell>
          <cell r="E156">
            <v>10110.549999999999</v>
          </cell>
          <cell r="F156">
            <v>8344.11</v>
          </cell>
          <cell r="G156">
            <v>15735.66</v>
          </cell>
          <cell r="H156">
            <v>14428.12</v>
          </cell>
          <cell r="I156">
            <v>15601.61</v>
          </cell>
          <cell r="J156">
            <v>13437.51</v>
          </cell>
          <cell r="K156">
            <v>11344.46</v>
          </cell>
          <cell r="L156">
            <v>6542.9</v>
          </cell>
          <cell r="M156">
            <v>17126.740000000002</v>
          </cell>
          <cell r="N156">
            <v>14071</v>
          </cell>
          <cell r="O156">
            <v>155880.88999999998</v>
          </cell>
          <cell r="Q156">
            <v>21094.981333333337</v>
          </cell>
          <cell r="R156">
            <v>25929.981333333337</v>
          </cell>
          <cell r="S156">
            <v>25929.981333333337</v>
          </cell>
          <cell r="T156">
            <v>25929.981333333337</v>
          </cell>
          <cell r="U156">
            <v>25929.981333333337</v>
          </cell>
          <cell r="V156">
            <v>25929.981333333337</v>
          </cell>
          <cell r="W156">
            <v>25929.981333333337</v>
          </cell>
          <cell r="X156">
            <v>25929.981333333337</v>
          </cell>
          <cell r="Y156">
            <v>25929.981333333337</v>
          </cell>
          <cell r="Z156">
            <v>25929.981333333337</v>
          </cell>
          <cell r="AA156">
            <v>25929.981333333337</v>
          </cell>
          <cell r="AB156">
            <v>25929.981333333337</v>
          </cell>
          <cell r="AC156">
            <v>306324.77600000001</v>
          </cell>
        </row>
        <row r="157">
          <cell r="A157">
            <v>156</v>
          </cell>
          <cell r="B157" t="str">
            <v>Temporary Staff</v>
          </cell>
          <cell r="C157">
            <v>33122.15</v>
          </cell>
          <cell r="D157">
            <v>42539.01</v>
          </cell>
          <cell r="E157">
            <v>34670.449999999997</v>
          </cell>
          <cell r="F157">
            <v>37862.339999999997</v>
          </cell>
          <cell r="G157">
            <v>7944.27</v>
          </cell>
          <cell r="H157">
            <v>25444.23</v>
          </cell>
          <cell r="I157">
            <v>44508.12</v>
          </cell>
          <cell r="J157">
            <v>23682.66</v>
          </cell>
          <cell r="K157">
            <v>9897.17</v>
          </cell>
          <cell r="L157">
            <v>8910.93</v>
          </cell>
          <cell r="M157">
            <v>4835.59</v>
          </cell>
          <cell r="N157">
            <v>12672</v>
          </cell>
          <cell r="O157">
            <v>286088.92000000004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A158">
            <v>157</v>
          </cell>
          <cell r="B158" t="str">
            <v>ACC</v>
          </cell>
          <cell r="C158">
            <v>2385.0500000000002</v>
          </cell>
          <cell r="D158">
            <v>2733.72</v>
          </cell>
          <cell r="E158">
            <v>2226.63</v>
          </cell>
          <cell r="F158">
            <v>2463.83</v>
          </cell>
          <cell r="G158">
            <v>2571.9299999999998</v>
          </cell>
          <cell r="H158">
            <v>2063.48</v>
          </cell>
          <cell r="I158">
            <v>2547.63</v>
          </cell>
          <cell r="J158">
            <v>8685.5300000000007</v>
          </cell>
          <cell r="K158">
            <v>2534.14</v>
          </cell>
          <cell r="L158">
            <v>4406.3599999999997</v>
          </cell>
          <cell r="N158">
            <v>2013</v>
          </cell>
          <cell r="O158">
            <v>34631.300000000003</v>
          </cell>
          <cell r="Q158">
            <v>2782.1825161333331</v>
          </cell>
          <cell r="R158">
            <v>2782.1825161333331</v>
          </cell>
          <cell r="S158">
            <v>2782.1825161333331</v>
          </cell>
          <cell r="T158">
            <v>3046.6236628000001</v>
          </cell>
          <cell r="U158">
            <v>3046.6236628000001</v>
          </cell>
          <cell r="V158">
            <v>3046.6236628000001</v>
          </cell>
          <cell r="W158">
            <v>3046.6236628000001</v>
          </cell>
          <cell r="X158">
            <v>3046.6236628000001</v>
          </cell>
          <cell r="Y158">
            <v>3046.6236628000001</v>
          </cell>
          <cell r="Z158">
            <v>3046.6236628000001</v>
          </cell>
          <cell r="AA158">
            <v>3046.6236628000001</v>
          </cell>
          <cell r="AB158">
            <v>3046.6236628000001</v>
          </cell>
          <cell r="AC158">
            <v>35766.1605136</v>
          </cell>
        </row>
        <row r="159">
          <cell r="A159">
            <v>158</v>
          </cell>
          <cell r="B159" t="str">
            <v>Laundry</v>
          </cell>
          <cell r="C159">
            <v>7602.26</v>
          </cell>
          <cell r="D159">
            <v>3272.4</v>
          </cell>
          <cell r="E159">
            <v>7338.8</v>
          </cell>
          <cell r="F159">
            <v>6000</v>
          </cell>
          <cell r="G159">
            <v>4610.16</v>
          </cell>
          <cell r="H159">
            <v>5563.1</v>
          </cell>
          <cell r="I159">
            <v>5797.65</v>
          </cell>
          <cell r="J159">
            <v>5992.55</v>
          </cell>
          <cell r="K159">
            <v>6039.84</v>
          </cell>
          <cell r="L159">
            <v>4906.6000000000004</v>
          </cell>
          <cell r="M159">
            <v>4906.6000000000004</v>
          </cell>
          <cell r="N159">
            <v>5500</v>
          </cell>
          <cell r="O159">
            <v>67529.960000000006</v>
          </cell>
          <cell r="Q159">
            <v>6000</v>
          </cell>
          <cell r="R159">
            <v>6000</v>
          </cell>
          <cell r="S159">
            <v>6000</v>
          </cell>
          <cell r="T159">
            <v>6000</v>
          </cell>
          <cell r="U159">
            <v>6000</v>
          </cell>
          <cell r="V159">
            <v>6000</v>
          </cell>
          <cell r="W159">
            <v>6000</v>
          </cell>
          <cell r="X159">
            <v>6000</v>
          </cell>
          <cell r="Y159">
            <v>6000</v>
          </cell>
          <cell r="Z159">
            <v>6000</v>
          </cell>
          <cell r="AA159">
            <v>6000</v>
          </cell>
          <cell r="AB159">
            <v>6000</v>
          </cell>
          <cell r="AC159">
            <v>72000</v>
          </cell>
        </row>
        <row r="160">
          <cell r="A160">
            <v>159</v>
          </cell>
          <cell r="B160" t="str">
            <v>Protective Clothing</v>
          </cell>
          <cell r="C160">
            <v>4915.99</v>
          </cell>
          <cell r="D160">
            <v>4986.49</v>
          </cell>
          <cell r="E160">
            <v>2394.34</v>
          </cell>
          <cell r="F160">
            <v>3310.62</v>
          </cell>
          <cell r="G160">
            <v>3816.43</v>
          </cell>
          <cell r="H160">
            <v>3874.87</v>
          </cell>
          <cell r="I160">
            <v>2796.1</v>
          </cell>
          <cell r="J160">
            <v>5430.19</v>
          </cell>
          <cell r="K160">
            <v>1850.61</v>
          </cell>
          <cell r="L160">
            <v>1282.1500000000001</v>
          </cell>
          <cell r="M160">
            <v>4063.76</v>
          </cell>
          <cell r="N160">
            <v>6500</v>
          </cell>
          <cell r="O160">
            <v>45221.549999999996</v>
          </cell>
          <cell r="Q160">
            <v>5000</v>
          </cell>
          <cell r="R160">
            <v>5000</v>
          </cell>
          <cell r="S160">
            <v>5000</v>
          </cell>
          <cell r="T160">
            <v>5000</v>
          </cell>
          <cell r="U160">
            <v>5000</v>
          </cell>
          <cell r="V160">
            <v>5000</v>
          </cell>
          <cell r="W160">
            <v>5000</v>
          </cell>
          <cell r="X160">
            <v>5000</v>
          </cell>
          <cell r="Y160">
            <v>5000</v>
          </cell>
          <cell r="Z160">
            <v>5000</v>
          </cell>
          <cell r="AA160">
            <v>5000</v>
          </cell>
          <cell r="AB160">
            <v>5000</v>
          </cell>
          <cell r="AC160">
            <v>60000</v>
          </cell>
        </row>
        <row r="161">
          <cell r="A161">
            <v>160</v>
          </cell>
          <cell r="B161" t="str">
            <v>Total Labour Related Costs</v>
          </cell>
          <cell r="C161">
            <v>286752.09999999998</v>
          </cell>
          <cell r="D161">
            <v>320720.88</v>
          </cell>
          <cell r="E161">
            <v>256122.30999999997</v>
          </cell>
          <cell r="F161">
            <v>262501.55</v>
          </cell>
          <cell r="G161">
            <v>270928.57999999996</v>
          </cell>
          <cell r="H161">
            <v>269218.42</v>
          </cell>
          <cell r="I161">
            <v>346971.85</v>
          </cell>
          <cell r="J161">
            <v>278461.38</v>
          </cell>
          <cell r="K161">
            <v>307383.10000000003</v>
          </cell>
          <cell r="L161">
            <v>162852.85999999999</v>
          </cell>
          <cell r="M161">
            <v>252819.41</v>
          </cell>
          <cell r="N161">
            <v>247329</v>
          </cell>
          <cell r="O161">
            <v>3262061.44</v>
          </cell>
          <cell r="Q161">
            <v>245128.27851613334</v>
          </cell>
          <cell r="R161">
            <v>249963.27851613334</v>
          </cell>
          <cell r="S161">
            <v>249963.27851613334</v>
          </cell>
          <cell r="T161">
            <v>250227.71966280002</v>
          </cell>
          <cell r="U161">
            <v>250227.71966280002</v>
          </cell>
          <cell r="V161">
            <v>250227.71966280002</v>
          </cell>
          <cell r="W161">
            <v>250227.71966280002</v>
          </cell>
          <cell r="X161">
            <v>250227.71966280002</v>
          </cell>
          <cell r="Y161">
            <v>250227.71966280002</v>
          </cell>
          <cell r="Z161">
            <v>250227.71966280002</v>
          </cell>
          <cell r="AA161">
            <v>250227.71966280002</v>
          </cell>
          <cell r="AB161">
            <v>250227.71966280002</v>
          </cell>
          <cell r="AC161">
            <v>2997104.3125136001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  <cell r="B164" t="str">
            <v>Repairs and Maintenance</v>
          </cell>
        </row>
        <row r="165">
          <cell r="A165">
            <v>164</v>
          </cell>
          <cell r="B165" t="str">
            <v>R &amp; M - GMP Packing</v>
          </cell>
          <cell r="C165">
            <v>1497.69</v>
          </cell>
          <cell r="D165">
            <v>5856.29</v>
          </cell>
          <cell r="E165">
            <v>4848.96</v>
          </cell>
          <cell r="F165">
            <v>2352.5700000000002</v>
          </cell>
          <cell r="G165">
            <v>3168.7</v>
          </cell>
          <cell r="H165">
            <v>1811.69</v>
          </cell>
          <cell r="I165">
            <v>10833.92</v>
          </cell>
          <cell r="J165">
            <v>1143.3699999999999</v>
          </cell>
          <cell r="K165">
            <v>1275.26</v>
          </cell>
          <cell r="L165">
            <v>3509</v>
          </cell>
          <cell r="M165">
            <v>4744.03</v>
          </cell>
          <cell r="N165">
            <v>3500</v>
          </cell>
          <cell r="O165">
            <v>44541.479999999996</v>
          </cell>
          <cell r="Q165">
            <v>3200</v>
          </cell>
          <cell r="R165">
            <v>3200</v>
          </cell>
          <cell r="S165">
            <v>3200</v>
          </cell>
          <cell r="T165">
            <v>3200</v>
          </cell>
          <cell r="U165">
            <v>3200</v>
          </cell>
          <cell r="V165">
            <v>3200</v>
          </cell>
          <cell r="W165">
            <v>3200</v>
          </cell>
          <cell r="X165">
            <v>3200</v>
          </cell>
          <cell r="Y165">
            <v>3200</v>
          </cell>
          <cell r="Z165">
            <v>3200</v>
          </cell>
          <cell r="AA165">
            <v>3200</v>
          </cell>
          <cell r="AB165">
            <v>3200</v>
          </cell>
          <cell r="AC165">
            <v>38400</v>
          </cell>
        </row>
        <row r="166">
          <cell r="A166">
            <v>165</v>
          </cell>
          <cell r="B166" t="str">
            <v>R &amp; M - MAF Powder</v>
          </cell>
          <cell r="C166">
            <v>2930.22</v>
          </cell>
          <cell r="D166">
            <v>4158.6499999999996</v>
          </cell>
          <cell r="E166">
            <v>1682.2</v>
          </cell>
          <cell r="F166">
            <v>12200.74</v>
          </cell>
          <cell r="G166">
            <v>3492.96</v>
          </cell>
          <cell r="H166">
            <v>3222.26</v>
          </cell>
          <cell r="I166">
            <v>5028.7299999999996</v>
          </cell>
          <cell r="J166">
            <v>262.19</v>
          </cell>
          <cell r="K166">
            <v>8111.66</v>
          </cell>
          <cell r="L166">
            <v>4791</v>
          </cell>
          <cell r="M166">
            <v>6605.33</v>
          </cell>
          <cell r="N166">
            <v>10500</v>
          </cell>
          <cell r="O166">
            <v>62985.94</v>
          </cell>
          <cell r="Q166">
            <v>5000</v>
          </cell>
          <cell r="R166">
            <v>5000</v>
          </cell>
          <cell r="S166">
            <v>5000</v>
          </cell>
          <cell r="T166">
            <v>5000</v>
          </cell>
          <cell r="U166">
            <v>5000</v>
          </cell>
          <cell r="V166">
            <v>5000</v>
          </cell>
          <cell r="W166">
            <v>5000</v>
          </cell>
          <cell r="X166">
            <v>5000</v>
          </cell>
          <cell r="Y166">
            <v>5000</v>
          </cell>
          <cell r="Z166">
            <v>5000</v>
          </cell>
          <cell r="AA166">
            <v>5000</v>
          </cell>
          <cell r="AB166">
            <v>5000</v>
          </cell>
          <cell r="AC166">
            <v>60000</v>
          </cell>
        </row>
        <row r="167">
          <cell r="A167">
            <v>166</v>
          </cell>
          <cell r="B167" t="str">
            <v>R &amp; M - GMP Manufacturing</v>
          </cell>
          <cell r="C167">
            <v>4833.5600000000004</v>
          </cell>
          <cell r="D167">
            <v>3699.25</v>
          </cell>
          <cell r="E167">
            <v>1469.43</v>
          </cell>
          <cell r="F167">
            <v>220.76</v>
          </cell>
          <cell r="G167">
            <v>1104.25</v>
          </cell>
          <cell r="H167">
            <v>895</v>
          </cell>
          <cell r="I167">
            <v>32</v>
          </cell>
          <cell r="J167">
            <v>149.36000000000001</v>
          </cell>
          <cell r="L167">
            <v>828</v>
          </cell>
          <cell r="M167">
            <v>3569.65</v>
          </cell>
          <cell r="N167">
            <v>5000</v>
          </cell>
          <cell r="O167">
            <v>21801.260000000002</v>
          </cell>
          <cell r="Q167">
            <v>1350</v>
          </cell>
          <cell r="R167">
            <v>1350</v>
          </cell>
          <cell r="S167">
            <v>1350</v>
          </cell>
          <cell r="T167">
            <v>1350</v>
          </cell>
          <cell r="U167">
            <v>1350</v>
          </cell>
          <cell r="V167">
            <v>1350</v>
          </cell>
          <cell r="W167">
            <v>1350</v>
          </cell>
          <cell r="X167">
            <v>1350</v>
          </cell>
          <cell r="Y167">
            <v>1350</v>
          </cell>
          <cell r="Z167">
            <v>1350</v>
          </cell>
          <cell r="AA167">
            <v>1350</v>
          </cell>
          <cell r="AB167">
            <v>1350</v>
          </cell>
          <cell r="AC167">
            <v>16200</v>
          </cell>
        </row>
        <row r="168">
          <cell r="A168">
            <v>167</v>
          </cell>
          <cell r="B168" t="str">
            <v>R &amp; M - Warehouse</v>
          </cell>
          <cell r="C168">
            <v>1130.5999999999999</v>
          </cell>
          <cell r="D168">
            <v>2360.73</v>
          </cell>
          <cell r="E168">
            <v>1317.63</v>
          </cell>
          <cell r="F168">
            <v>6733.1</v>
          </cell>
          <cell r="G168">
            <v>104.23</v>
          </cell>
          <cell r="H168">
            <v>269</v>
          </cell>
          <cell r="I168">
            <v>3850.6</v>
          </cell>
          <cell r="J168">
            <v>2708.67</v>
          </cell>
          <cell r="K168">
            <v>-1695.67</v>
          </cell>
          <cell r="L168">
            <v>5159</v>
          </cell>
          <cell r="N168">
            <v>3000</v>
          </cell>
          <cell r="O168">
            <v>24937.89</v>
          </cell>
          <cell r="Q168">
            <v>1800</v>
          </cell>
          <cell r="R168">
            <v>1800</v>
          </cell>
          <cell r="S168">
            <v>1800</v>
          </cell>
          <cell r="T168">
            <v>1800</v>
          </cell>
          <cell r="U168">
            <v>1800</v>
          </cell>
          <cell r="V168">
            <v>1800</v>
          </cell>
          <cell r="W168">
            <v>1800</v>
          </cell>
          <cell r="X168">
            <v>1800</v>
          </cell>
          <cell r="Y168">
            <v>1800</v>
          </cell>
          <cell r="Z168">
            <v>1800</v>
          </cell>
          <cell r="AA168">
            <v>1800</v>
          </cell>
          <cell r="AB168">
            <v>1800</v>
          </cell>
          <cell r="AC168">
            <v>21600</v>
          </cell>
        </row>
        <row r="169">
          <cell r="A169">
            <v>168</v>
          </cell>
          <cell r="B169" t="str">
            <v>R &amp; M - General Factory</v>
          </cell>
          <cell r="C169">
            <v>11556.7</v>
          </cell>
          <cell r="D169">
            <v>16868.490000000002</v>
          </cell>
          <cell r="E169">
            <v>6679.63</v>
          </cell>
          <cell r="F169">
            <v>11925.25</v>
          </cell>
          <cell r="G169">
            <v>10928.35</v>
          </cell>
          <cell r="H169">
            <v>12536.49</v>
          </cell>
          <cell r="I169">
            <v>10091.32</v>
          </cell>
          <cell r="J169">
            <v>492.7</v>
          </cell>
          <cell r="K169">
            <v>15352.03</v>
          </cell>
          <cell r="L169">
            <v>3844.26</v>
          </cell>
          <cell r="M169">
            <v>10714.89</v>
          </cell>
          <cell r="O169">
            <v>110990.11</v>
          </cell>
          <cell r="Q169">
            <v>10500</v>
          </cell>
          <cell r="R169">
            <v>10500</v>
          </cell>
          <cell r="S169">
            <v>10500</v>
          </cell>
          <cell r="T169">
            <v>10500</v>
          </cell>
          <cell r="U169">
            <v>10500</v>
          </cell>
          <cell r="V169">
            <v>10500</v>
          </cell>
          <cell r="W169">
            <v>10500</v>
          </cell>
          <cell r="X169">
            <v>10500</v>
          </cell>
          <cell r="Y169">
            <v>10500</v>
          </cell>
          <cell r="Z169">
            <v>10500</v>
          </cell>
          <cell r="AA169">
            <v>10500</v>
          </cell>
          <cell r="AB169">
            <v>-39500</v>
          </cell>
          <cell r="AC169">
            <v>76000</v>
          </cell>
        </row>
        <row r="170">
          <cell r="A170">
            <v>169</v>
          </cell>
          <cell r="B170" t="str">
            <v>Total Repairs and Maintenance</v>
          </cell>
          <cell r="C170">
            <v>21948.770000000004</v>
          </cell>
          <cell r="D170">
            <v>32943.410000000003</v>
          </cell>
          <cell r="E170">
            <v>15997.850000000002</v>
          </cell>
          <cell r="F170">
            <v>33432.42</v>
          </cell>
          <cell r="G170">
            <v>18798.489999999998</v>
          </cell>
          <cell r="H170">
            <v>18734.440000000002</v>
          </cell>
          <cell r="I170">
            <v>29836.57</v>
          </cell>
          <cell r="J170">
            <v>4756.29</v>
          </cell>
          <cell r="K170">
            <v>23043.279999999999</v>
          </cell>
          <cell r="L170">
            <v>18131.260000000002</v>
          </cell>
          <cell r="M170">
            <v>25633.9</v>
          </cell>
          <cell r="N170">
            <v>22000</v>
          </cell>
          <cell r="O170">
            <v>265256.68</v>
          </cell>
          <cell r="Q170">
            <v>21850</v>
          </cell>
          <cell r="R170">
            <v>21850</v>
          </cell>
          <cell r="S170">
            <v>21850</v>
          </cell>
          <cell r="T170">
            <v>21850</v>
          </cell>
          <cell r="U170">
            <v>21850</v>
          </cell>
          <cell r="V170">
            <v>21850</v>
          </cell>
          <cell r="W170">
            <v>21850</v>
          </cell>
          <cell r="X170">
            <v>21850</v>
          </cell>
          <cell r="Y170">
            <v>21850</v>
          </cell>
          <cell r="Z170">
            <v>21850</v>
          </cell>
          <cell r="AA170">
            <v>21850</v>
          </cell>
          <cell r="AB170">
            <v>-28150</v>
          </cell>
          <cell r="AC170">
            <v>212200</v>
          </cell>
        </row>
        <row r="171">
          <cell r="A171">
            <v>170</v>
          </cell>
        </row>
        <row r="172">
          <cell r="A172">
            <v>171</v>
          </cell>
          <cell r="B172" t="str">
            <v>Electricity - Factory</v>
          </cell>
          <cell r="C172">
            <v>607.33000000000004</v>
          </cell>
          <cell r="D172">
            <v>706.6</v>
          </cell>
          <cell r="E172">
            <v>723.03</v>
          </cell>
          <cell r="F172">
            <v>746.2</v>
          </cell>
          <cell r="G172">
            <v>955.9</v>
          </cell>
          <cell r="H172">
            <v>639.11</v>
          </cell>
          <cell r="I172">
            <v>722.12</v>
          </cell>
          <cell r="J172">
            <v>1500</v>
          </cell>
          <cell r="K172">
            <v>-1200</v>
          </cell>
          <cell r="L172">
            <v>3482.76</v>
          </cell>
          <cell r="M172">
            <v>1082.83</v>
          </cell>
          <cell r="O172">
            <v>9965.8799999999992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A173">
            <v>172</v>
          </cell>
          <cell r="B173" t="str">
            <v>Rent - Factory</v>
          </cell>
        </row>
        <row r="174">
          <cell r="A174">
            <v>173</v>
          </cell>
        </row>
        <row r="175">
          <cell r="A175">
            <v>174</v>
          </cell>
          <cell r="B175" t="str">
            <v>Quality Assurance Cost</v>
          </cell>
        </row>
        <row r="176">
          <cell r="A176">
            <v>175</v>
          </cell>
          <cell r="B176" t="str">
            <v>Analytical Testing</v>
          </cell>
          <cell r="C176">
            <v>39239.9</v>
          </cell>
          <cell r="D176">
            <v>49864.97</v>
          </cell>
          <cell r="E176">
            <v>33520.97</v>
          </cell>
          <cell r="F176">
            <v>47067.19</v>
          </cell>
          <cell r="G176">
            <v>50331.77</v>
          </cell>
          <cell r="H176">
            <v>48212.38</v>
          </cell>
          <cell r="I176">
            <v>62303.29</v>
          </cell>
          <cell r="J176">
            <v>50630.01</v>
          </cell>
          <cell r="K176">
            <v>35689.83</v>
          </cell>
          <cell r="L176">
            <v>29998.06</v>
          </cell>
          <cell r="M176">
            <v>8950.25</v>
          </cell>
          <cell r="N176">
            <v>30000</v>
          </cell>
          <cell r="O176">
            <v>485808.62</v>
          </cell>
          <cell r="Q176">
            <v>50000</v>
          </cell>
          <cell r="R176">
            <v>50000</v>
          </cell>
          <cell r="S176">
            <v>50000</v>
          </cell>
          <cell r="T176">
            <v>50000</v>
          </cell>
          <cell r="U176">
            <v>50000</v>
          </cell>
          <cell r="V176">
            <v>50000</v>
          </cell>
          <cell r="W176">
            <v>50000</v>
          </cell>
          <cell r="X176">
            <v>50000</v>
          </cell>
          <cell r="Y176">
            <v>50000</v>
          </cell>
          <cell r="Z176">
            <v>50000</v>
          </cell>
          <cell r="AA176">
            <v>50000</v>
          </cell>
          <cell r="AB176">
            <v>50000</v>
          </cell>
          <cell r="AC176">
            <v>600000</v>
          </cell>
        </row>
        <row r="177">
          <cell r="A177">
            <v>176</v>
          </cell>
          <cell r="B177" t="str">
            <v>Recovery for Testing</v>
          </cell>
          <cell r="C177">
            <v>-10351.17</v>
          </cell>
          <cell r="D177">
            <v>-403</v>
          </cell>
          <cell r="E177">
            <v>-1019.6</v>
          </cell>
          <cell r="F177">
            <v>-4496.32</v>
          </cell>
          <cell r="H177">
            <v>-150</v>
          </cell>
          <cell r="I177">
            <v>-612.5</v>
          </cell>
          <cell r="J177">
            <v>-655.5</v>
          </cell>
          <cell r="M177">
            <v>-2593.9</v>
          </cell>
          <cell r="O177">
            <v>-20281.990000000002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A178">
            <v>177</v>
          </cell>
          <cell r="B178" t="str">
            <v>Method Validation - External</v>
          </cell>
          <cell r="N178">
            <v>10000</v>
          </cell>
          <cell r="O178">
            <v>10000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A179">
            <v>178</v>
          </cell>
          <cell r="B179" t="str">
            <v>Audit - MAF</v>
          </cell>
          <cell r="G179">
            <v>1362.5</v>
          </cell>
          <cell r="H179">
            <v>801.46</v>
          </cell>
          <cell r="M179">
            <v>1639.19</v>
          </cell>
          <cell r="O179">
            <v>3803.15</v>
          </cell>
          <cell r="Q179">
            <v>300</v>
          </cell>
          <cell r="R179">
            <v>300</v>
          </cell>
          <cell r="S179">
            <v>300</v>
          </cell>
          <cell r="T179">
            <v>300</v>
          </cell>
          <cell r="U179">
            <v>300</v>
          </cell>
          <cell r="V179">
            <v>300</v>
          </cell>
          <cell r="W179">
            <v>300</v>
          </cell>
          <cell r="X179">
            <v>300</v>
          </cell>
          <cell r="Y179">
            <v>300</v>
          </cell>
          <cell r="Z179">
            <v>300</v>
          </cell>
          <cell r="AA179">
            <v>300</v>
          </cell>
          <cell r="AB179">
            <v>300</v>
          </cell>
          <cell r="AC179">
            <v>3600</v>
          </cell>
        </row>
        <row r="180">
          <cell r="A180">
            <v>179</v>
          </cell>
          <cell r="B180" t="str">
            <v>Audit - Medsafe</v>
          </cell>
          <cell r="F180">
            <v>4200.72</v>
          </cell>
          <cell r="L180">
            <v>120</v>
          </cell>
          <cell r="O180">
            <v>4320.72</v>
          </cell>
          <cell r="Q180">
            <v>2916.6666666666665</v>
          </cell>
          <cell r="R180">
            <v>2916.6666666666665</v>
          </cell>
          <cell r="S180">
            <v>2916.6666666666665</v>
          </cell>
          <cell r="T180">
            <v>2916.6666666666665</v>
          </cell>
          <cell r="U180">
            <v>2916.6666666666665</v>
          </cell>
          <cell r="V180">
            <v>2916.6666666666665</v>
          </cell>
          <cell r="W180">
            <v>2916.6666666666665</v>
          </cell>
          <cell r="X180">
            <v>2916.6666666666665</v>
          </cell>
          <cell r="Y180">
            <v>2916.6666666666665</v>
          </cell>
          <cell r="Z180">
            <v>2916.6666666666665</v>
          </cell>
          <cell r="AA180">
            <v>2916.6666666666665</v>
          </cell>
          <cell r="AB180">
            <v>2916.6666666666665</v>
          </cell>
          <cell r="AC180">
            <v>35000.000000000007</v>
          </cell>
        </row>
        <row r="181">
          <cell r="A181">
            <v>180</v>
          </cell>
          <cell r="B181" t="str">
            <v>Laboratory Consumables</v>
          </cell>
          <cell r="C181">
            <v>2693.17</v>
          </cell>
          <cell r="D181">
            <v>4617.09</v>
          </cell>
          <cell r="E181">
            <v>1609.13</v>
          </cell>
          <cell r="F181">
            <v>6500.71</v>
          </cell>
          <cell r="G181">
            <v>1808.36</v>
          </cell>
          <cell r="H181">
            <v>3407.96</v>
          </cell>
          <cell r="I181">
            <v>3516.05</v>
          </cell>
          <cell r="J181">
            <v>5020.4799999999996</v>
          </cell>
          <cell r="K181">
            <v>3714.22</v>
          </cell>
          <cell r="L181">
            <v>1868.87</v>
          </cell>
          <cell r="M181">
            <v>4509.71</v>
          </cell>
          <cell r="N181">
            <v>3000</v>
          </cell>
          <cell r="O181">
            <v>42265.75</v>
          </cell>
          <cell r="Q181">
            <v>4200</v>
          </cell>
          <cell r="R181">
            <v>4200</v>
          </cell>
          <cell r="S181">
            <v>4200</v>
          </cell>
          <cell r="T181">
            <v>4200</v>
          </cell>
          <cell r="U181">
            <v>4200</v>
          </cell>
          <cell r="V181">
            <v>4200</v>
          </cell>
          <cell r="W181">
            <v>4200</v>
          </cell>
          <cell r="X181">
            <v>4200</v>
          </cell>
          <cell r="Y181">
            <v>4200</v>
          </cell>
          <cell r="Z181">
            <v>4200</v>
          </cell>
          <cell r="AA181">
            <v>4200</v>
          </cell>
          <cell r="AB181">
            <v>4200</v>
          </cell>
          <cell r="AC181">
            <v>50400</v>
          </cell>
        </row>
        <row r="182">
          <cell r="A182">
            <v>181</v>
          </cell>
          <cell r="B182" t="str">
            <v>Micro Testing - Agriqualtity</v>
          </cell>
          <cell r="C182">
            <v>11750.98</v>
          </cell>
          <cell r="D182">
            <v>12084.36</v>
          </cell>
          <cell r="E182">
            <v>6015.1</v>
          </cell>
          <cell r="G182">
            <v>14764.66</v>
          </cell>
          <cell r="H182">
            <v>14873.28</v>
          </cell>
          <cell r="I182">
            <v>7303.09</v>
          </cell>
          <cell r="J182">
            <v>16357.08</v>
          </cell>
          <cell r="K182">
            <v>11158.31</v>
          </cell>
          <cell r="L182">
            <v>7172.14</v>
          </cell>
          <cell r="M182">
            <v>58544.46</v>
          </cell>
          <cell r="N182">
            <v>9700</v>
          </cell>
          <cell r="O182">
            <v>169723.46</v>
          </cell>
          <cell r="Q182">
            <v>12000</v>
          </cell>
          <cell r="R182">
            <v>12000</v>
          </cell>
          <cell r="S182">
            <v>12000</v>
          </cell>
          <cell r="T182">
            <v>12000</v>
          </cell>
          <cell r="U182">
            <v>12000</v>
          </cell>
          <cell r="V182">
            <v>12000</v>
          </cell>
          <cell r="W182">
            <v>12000</v>
          </cell>
          <cell r="X182">
            <v>12000</v>
          </cell>
          <cell r="Y182">
            <v>12000</v>
          </cell>
          <cell r="Z182">
            <v>12000</v>
          </cell>
          <cell r="AA182">
            <v>12000</v>
          </cell>
          <cell r="AB182">
            <v>12000</v>
          </cell>
          <cell r="AC182">
            <v>144000</v>
          </cell>
        </row>
        <row r="183">
          <cell r="A183">
            <v>182</v>
          </cell>
          <cell r="B183" t="str">
            <v>Micro Testing - Gribbles</v>
          </cell>
          <cell r="C183">
            <v>4750.41</v>
          </cell>
          <cell r="D183">
            <v>5407.16</v>
          </cell>
          <cell r="E183">
            <v>4436.28</v>
          </cell>
          <cell r="G183">
            <v>9887.7099999999991</v>
          </cell>
          <cell r="I183">
            <v>5780.96</v>
          </cell>
          <cell r="J183">
            <v>592</v>
          </cell>
          <cell r="K183">
            <v>6316.9</v>
          </cell>
          <cell r="L183">
            <v>1351.81</v>
          </cell>
          <cell r="N183">
            <v>1500</v>
          </cell>
          <cell r="O183">
            <v>40023.229999999996</v>
          </cell>
          <cell r="Q183">
            <v>5500</v>
          </cell>
          <cell r="R183">
            <v>5500</v>
          </cell>
          <cell r="S183">
            <v>5500</v>
          </cell>
          <cell r="T183">
            <v>5500</v>
          </cell>
          <cell r="U183">
            <v>5500</v>
          </cell>
          <cell r="V183">
            <v>5500</v>
          </cell>
          <cell r="W183">
            <v>5500</v>
          </cell>
          <cell r="X183">
            <v>5500</v>
          </cell>
          <cell r="Y183">
            <v>5500</v>
          </cell>
          <cell r="Z183">
            <v>5500</v>
          </cell>
          <cell r="AA183">
            <v>5500</v>
          </cell>
          <cell r="AB183">
            <v>5500</v>
          </cell>
          <cell r="AC183">
            <v>66000</v>
          </cell>
        </row>
        <row r="184">
          <cell r="A184">
            <v>183</v>
          </cell>
          <cell r="B184" t="str">
            <v>QA Status Stickers</v>
          </cell>
          <cell r="H184">
            <v>3555</v>
          </cell>
          <cell r="J184">
            <v>478</v>
          </cell>
          <cell r="K184">
            <v>1290</v>
          </cell>
          <cell r="L184">
            <v>0</v>
          </cell>
          <cell r="N184">
            <v>100</v>
          </cell>
          <cell r="O184">
            <v>5423</v>
          </cell>
          <cell r="Q184">
            <v>458.33333333333331</v>
          </cell>
          <cell r="R184">
            <v>458.33333333333331</v>
          </cell>
          <cell r="S184">
            <v>458.33333333333331</v>
          </cell>
          <cell r="T184">
            <v>458.33333333333331</v>
          </cell>
          <cell r="U184">
            <v>458.33333333333331</v>
          </cell>
          <cell r="V184">
            <v>458.33333333333331</v>
          </cell>
          <cell r="W184">
            <v>458.33333333333331</v>
          </cell>
          <cell r="X184">
            <v>458.33333333333331</v>
          </cell>
          <cell r="Y184">
            <v>458.33333333333331</v>
          </cell>
          <cell r="Z184">
            <v>458.33333333333331</v>
          </cell>
          <cell r="AA184">
            <v>458.33333333333331</v>
          </cell>
          <cell r="AB184">
            <v>458.33333333333331</v>
          </cell>
          <cell r="AC184">
            <v>5499.9999999999991</v>
          </cell>
        </row>
        <row r="185">
          <cell r="A185">
            <v>184</v>
          </cell>
          <cell r="B185" t="str">
            <v>Stability Testing - External</v>
          </cell>
          <cell r="C185">
            <v>3020</v>
          </cell>
          <cell r="D185">
            <v>15241.82</v>
          </cell>
          <cell r="F185">
            <v>7455</v>
          </cell>
          <cell r="G185">
            <v>3865</v>
          </cell>
          <cell r="H185">
            <v>3995</v>
          </cell>
          <cell r="I185">
            <v>16704.240000000002</v>
          </cell>
          <cell r="J185">
            <v>4050</v>
          </cell>
          <cell r="K185">
            <v>3397</v>
          </cell>
          <cell r="L185">
            <v>3369</v>
          </cell>
          <cell r="N185">
            <v>1925</v>
          </cell>
          <cell r="O185">
            <v>63022.06</v>
          </cell>
          <cell r="Q185">
            <v>6000</v>
          </cell>
          <cell r="R185">
            <v>6000</v>
          </cell>
          <cell r="S185">
            <v>6000</v>
          </cell>
          <cell r="T185">
            <v>6000</v>
          </cell>
          <cell r="U185">
            <v>6000</v>
          </cell>
          <cell r="V185">
            <v>6000</v>
          </cell>
          <cell r="W185">
            <v>6000</v>
          </cell>
          <cell r="X185">
            <v>6000</v>
          </cell>
          <cell r="Y185">
            <v>6000</v>
          </cell>
          <cell r="Z185">
            <v>6000</v>
          </cell>
          <cell r="AA185">
            <v>6000</v>
          </cell>
          <cell r="AB185">
            <v>-36000</v>
          </cell>
          <cell r="AC185">
            <v>30000</v>
          </cell>
        </row>
        <row r="186">
          <cell r="A186">
            <v>185</v>
          </cell>
          <cell r="B186" t="str">
            <v>R &amp; M - Lab</v>
          </cell>
          <cell r="C186">
            <v>256.88</v>
          </cell>
          <cell r="D186">
            <v>3062.26</v>
          </cell>
          <cell r="E186">
            <v>538</v>
          </cell>
          <cell r="F186">
            <v>1449.9</v>
          </cell>
          <cell r="G186">
            <v>2118.61</v>
          </cell>
          <cell r="H186">
            <v>1941.35</v>
          </cell>
          <cell r="I186">
            <v>291</v>
          </cell>
          <cell r="J186">
            <v>954.58</v>
          </cell>
          <cell r="K186">
            <v>2136.6</v>
          </cell>
          <cell r="L186">
            <v>47.5</v>
          </cell>
          <cell r="M186">
            <v>9733.31</v>
          </cell>
          <cell r="N186">
            <v>1500</v>
          </cell>
          <cell r="O186">
            <v>24029.99</v>
          </cell>
          <cell r="Q186">
            <v>333.33333333333331</v>
          </cell>
          <cell r="R186">
            <v>333.33333333333331</v>
          </cell>
          <cell r="S186">
            <v>333.33333333333331</v>
          </cell>
          <cell r="T186">
            <v>333.33333333333331</v>
          </cell>
          <cell r="U186">
            <v>333.33333333333331</v>
          </cell>
          <cell r="V186">
            <v>333.33333333333331</v>
          </cell>
          <cell r="W186">
            <v>333.33333333333331</v>
          </cell>
          <cell r="X186">
            <v>333.33333333333331</v>
          </cell>
          <cell r="Y186">
            <v>333.33333333333331</v>
          </cell>
          <cell r="Z186">
            <v>333.33333333333331</v>
          </cell>
          <cell r="AA186">
            <v>333.33333333333331</v>
          </cell>
          <cell r="AB186">
            <v>333.33333333333331</v>
          </cell>
          <cell r="AC186">
            <v>4000.0000000000005</v>
          </cell>
        </row>
        <row r="187">
          <cell r="A187">
            <v>186</v>
          </cell>
          <cell r="B187" t="str">
            <v>Product Development</v>
          </cell>
          <cell r="C187">
            <v>99.65</v>
          </cell>
          <cell r="D187">
            <v>2851.7</v>
          </cell>
          <cell r="E187">
            <v>2224.89</v>
          </cell>
          <cell r="F187">
            <v>12607.82</v>
          </cell>
          <cell r="G187">
            <v>798.16</v>
          </cell>
          <cell r="H187">
            <v>1138.69</v>
          </cell>
          <cell r="I187">
            <v>853.02</v>
          </cell>
          <cell r="J187">
            <v>797.91</v>
          </cell>
          <cell r="K187">
            <v>885.52</v>
          </cell>
          <cell r="L187">
            <v>1489.49</v>
          </cell>
          <cell r="M187">
            <v>370.2</v>
          </cell>
          <cell r="N187">
            <v>1000</v>
          </cell>
          <cell r="O187">
            <v>25117.05</v>
          </cell>
          <cell r="Q187">
            <v>1357.3333333333333</v>
          </cell>
          <cell r="R187">
            <v>1357.3333333333333</v>
          </cell>
          <cell r="S187">
            <v>1357.3333333333333</v>
          </cell>
          <cell r="T187">
            <v>1357.3333333333333</v>
          </cell>
          <cell r="U187">
            <v>1357.3333333333333</v>
          </cell>
          <cell r="V187">
            <v>1357.3333333333333</v>
          </cell>
          <cell r="W187">
            <v>1357.3333333333333</v>
          </cell>
          <cell r="X187">
            <v>1357.3333333333333</v>
          </cell>
          <cell r="Y187">
            <v>1357.3333333333333</v>
          </cell>
          <cell r="Z187">
            <v>1357.3333333333333</v>
          </cell>
          <cell r="AA187">
            <v>1357.3333333333333</v>
          </cell>
          <cell r="AB187">
            <v>1357.3333333333333</v>
          </cell>
          <cell r="AC187">
            <v>16288.000000000002</v>
          </cell>
        </row>
        <row r="188">
          <cell r="A188">
            <v>187</v>
          </cell>
          <cell r="B188" t="str">
            <v>Customers complaint</v>
          </cell>
          <cell r="C188">
            <v>21.79</v>
          </cell>
          <cell r="D188">
            <v>51.53</v>
          </cell>
          <cell r="E188">
            <v>28.38</v>
          </cell>
          <cell r="F188">
            <v>96.43</v>
          </cell>
          <cell r="G188">
            <v>11.34</v>
          </cell>
          <cell r="I188">
            <v>18.190000000000001</v>
          </cell>
          <cell r="J188">
            <v>4.53</v>
          </cell>
          <cell r="K188">
            <v>20.04</v>
          </cell>
          <cell r="L188">
            <v>69.88</v>
          </cell>
          <cell r="M188">
            <v>22.16</v>
          </cell>
          <cell r="O188">
            <v>344.27000000000004</v>
          </cell>
          <cell r="Q188">
            <v>19.333333333333332</v>
          </cell>
          <cell r="R188">
            <v>19.333333333333332</v>
          </cell>
          <cell r="S188">
            <v>19.333333333333332</v>
          </cell>
          <cell r="T188">
            <v>19.333333333333332</v>
          </cell>
          <cell r="U188">
            <v>19.333333333333332</v>
          </cell>
          <cell r="V188">
            <v>19.333333333333332</v>
          </cell>
          <cell r="W188">
            <v>19.333333333333332</v>
          </cell>
          <cell r="X188">
            <v>19.333333333333332</v>
          </cell>
          <cell r="Y188">
            <v>19.333333333333332</v>
          </cell>
          <cell r="Z188">
            <v>19.333333333333332</v>
          </cell>
          <cell r="AA188">
            <v>19.333333333333332</v>
          </cell>
          <cell r="AB188">
            <v>19.333333333333332</v>
          </cell>
          <cell r="AC188">
            <v>232.00000000000003</v>
          </cell>
        </row>
        <row r="189">
          <cell r="A189" t="str">
            <v>187a</v>
          </cell>
          <cell r="B189" t="str">
            <v>Site Calibration</v>
          </cell>
          <cell r="O189">
            <v>0</v>
          </cell>
          <cell r="Q189">
            <v>993</v>
          </cell>
          <cell r="R189">
            <v>993</v>
          </cell>
          <cell r="S189">
            <v>993</v>
          </cell>
          <cell r="T189">
            <v>993</v>
          </cell>
          <cell r="U189">
            <v>993</v>
          </cell>
          <cell r="V189">
            <v>993</v>
          </cell>
          <cell r="W189">
            <v>993</v>
          </cell>
          <cell r="X189">
            <v>993</v>
          </cell>
          <cell r="Y189">
            <v>993</v>
          </cell>
          <cell r="Z189">
            <v>993</v>
          </cell>
          <cell r="AA189">
            <v>993</v>
          </cell>
          <cell r="AB189">
            <v>993</v>
          </cell>
          <cell r="AC189">
            <v>11916</v>
          </cell>
        </row>
        <row r="190">
          <cell r="A190">
            <v>188</v>
          </cell>
          <cell r="B190" t="str">
            <v>Total Quality Assurance Cost</v>
          </cell>
          <cell r="C190">
            <v>51481.610000000008</v>
          </cell>
          <cell r="D190">
            <v>92777.889999999985</v>
          </cell>
          <cell r="E190">
            <v>47353.149999999994</v>
          </cell>
          <cell r="F190">
            <v>74881.45</v>
          </cell>
          <cell r="G190">
            <v>84948.11</v>
          </cell>
          <cell r="H190">
            <v>77775.12000000001</v>
          </cell>
          <cell r="I190">
            <v>96157.340000000026</v>
          </cell>
          <cell r="J190">
            <v>78229.090000000011</v>
          </cell>
          <cell r="K190">
            <v>64608.42</v>
          </cell>
          <cell r="L190">
            <v>45486.749999999993</v>
          </cell>
          <cell r="M190">
            <v>81175.37999999999</v>
          </cell>
          <cell r="N190">
            <v>58725</v>
          </cell>
          <cell r="O190">
            <v>853599.31</v>
          </cell>
          <cell r="Q190">
            <v>84077.999999999971</v>
          </cell>
          <cell r="R190">
            <v>84077.999999999971</v>
          </cell>
          <cell r="S190">
            <v>84077.999999999971</v>
          </cell>
          <cell r="T190">
            <v>84077.999999999971</v>
          </cell>
          <cell r="U190">
            <v>84077.999999999971</v>
          </cell>
          <cell r="V190">
            <v>84077.999999999971</v>
          </cell>
          <cell r="W190">
            <v>84077.999999999971</v>
          </cell>
          <cell r="X190">
            <v>84077.999999999971</v>
          </cell>
          <cell r="Y190">
            <v>84077.999999999971</v>
          </cell>
          <cell r="Z190">
            <v>84077.999999999971</v>
          </cell>
          <cell r="AA190">
            <v>84077.999999999971</v>
          </cell>
          <cell r="AB190">
            <v>42077.999999999993</v>
          </cell>
          <cell r="AC190">
            <v>966936</v>
          </cell>
        </row>
        <row r="191">
          <cell r="A191">
            <v>189</v>
          </cell>
        </row>
        <row r="192">
          <cell r="A192">
            <v>190</v>
          </cell>
          <cell r="B192" t="str">
            <v>Total Direct Costs</v>
          </cell>
          <cell r="C192">
            <v>437285.75</v>
          </cell>
          <cell r="D192">
            <v>526742.74</v>
          </cell>
          <cell r="E192">
            <v>383825.23</v>
          </cell>
          <cell r="F192">
            <v>439304.02999999997</v>
          </cell>
          <cell r="G192">
            <v>427941.85</v>
          </cell>
          <cell r="H192">
            <v>439581.56999999995</v>
          </cell>
          <cell r="I192">
            <v>535143.6</v>
          </cell>
          <cell r="J192">
            <v>402141.59</v>
          </cell>
          <cell r="K192">
            <v>407945.49000000005</v>
          </cell>
          <cell r="L192">
            <v>295696.07</v>
          </cell>
          <cell r="M192">
            <v>399661.82000000007</v>
          </cell>
          <cell r="N192">
            <v>427854</v>
          </cell>
          <cell r="O192">
            <v>5123123.74</v>
          </cell>
          <cell r="Q192">
            <v>387556.27851613332</v>
          </cell>
          <cell r="R192">
            <v>392391.27851613332</v>
          </cell>
          <cell r="S192">
            <v>392391.27851613332</v>
          </cell>
          <cell r="T192">
            <v>392655.71966279997</v>
          </cell>
          <cell r="U192">
            <v>392655.71966279997</v>
          </cell>
          <cell r="V192">
            <v>392655.71966279997</v>
          </cell>
          <cell r="W192">
            <v>392655.71966279997</v>
          </cell>
          <cell r="X192">
            <v>392655.71966279997</v>
          </cell>
          <cell r="Y192">
            <v>392655.71966279997</v>
          </cell>
          <cell r="Z192">
            <v>392655.71966279997</v>
          </cell>
          <cell r="AA192">
            <v>392655.71966279997</v>
          </cell>
          <cell r="AB192">
            <v>268655.71966280002</v>
          </cell>
          <cell r="AC192">
            <v>4582240.3125136001</v>
          </cell>
        </row>
        <row r="193">
          <cell r="A193">
            <v>191</v>
          </cell>
        </row>
        <row r="194">
          <cell r="A194">
            <v>192</v>
          </cell>
          <cell r="B194" t="str">
            <v>Total Variances/Direct Costs</v>
          </cell>
          <cell r="C194">
            <v>282748.37</v>
          </cell>
          <cell r="D194">
            <v>294261.31999999995</v>
          </cell>
          <cell r="E194">
            <v>163505.07999999996</v>
          </cell>
          <cell r="F194">
            <v>236905.09000000003</v>
          </cell>
          <cell r="G194">
            <v>248480.9499999999</v>
          </cell>
          <cell r="H194">
            <v>251126.50999999995</v>
          </cell>
          <cell r="I194">
            <v>272014.20000000007</v>
          </cell>
          <cell r="J194">
            <v>251058.37000000005</v>
          </cell>
          <cell r="K194">
            <v>286722.26</v>
          </cell>
          <cell r="L194">
            <v>159048.93999999997</v>
          </cell>
          <cell r="M194">
            <v>233002.05</v>
          </cell>
          <cell r="N194">
            <v>260711</v>
          </cell>
          <cell r="O194">
            <v>2939584.14</v>
          </cell>
          <cell r="Q194">
            <v>147293.59654817788</v>
          </cell>
          <cell r="R194">
            <v>197436.36145156089</v>
          </cell>
          <cell r="S194">
            <v>178688.97164236676</v>
          </cell>
          <cell r="T194">
            <v>220842.38262520992</v>
          </cell>
          <cell r="U194">
            <v>175841.00731196225</v>
          </cell>
          <cell r="V194">
            <v>183286.5346705523</v>
          </cell>
          <cell r="W194">
            <v>174967.68621686674</v>
          </cell>
          <cell r="X194">
            <v>234834.06109734965</v>
          </cell>
          <cell r="Y194">
            <v>200995.78367000096</v>
          </cell>
          <cell r="Z194">
            <v>275781.88638292882</v>
          </cell>
          <cell r="AA194">
            <v>176664.97349012908</v>
          </cell>
          <cell r="AB194">
            <v>9255.004408293833</v>
          </cell>
          <cell r="AC194">
            <v>2175888.2495153993</v>
          </cell>
        </row>
        <row r="195">
          <cell r="A195">
            <v>193</v>
          </cell>
        </row>
        <row r="196">
          <cell r="A196">
            <v>194</v>
          </cell>
        </row>
        <row r="197">
          <cell r="A197">
            <v>195</v>
          </cell>
          <cell r="B197" t="str">
            <v>GROSS MARGIN</v>
          </cell>
          <cell r="C197">
            <v>-2483537.6999999997</v>
          </cell>
          <cell r="D197">
            <v>-2992566.79</v>
          </cell>
          <cell r="E197">
            <v>-2323885.87</v>
          </cell>
          <cell r="F197">
            <v>-2946052.7300000004</v>
          </cell>
          <cell r="G197">
            <v>-2977792.0500000007</v>
          </cell>
          <cell r="H197">
            <v>-2858742.7700000009</v>
          </cell>
          <cell r="I197">
            <v>-3075000.4899999998</v>
          </cell>
          <cell r="J197">
            <v>-2879937.38</v>
          </cell>
          <cell r="K197">
            <v>-2141662.33</v>
          </cell>
          <cell r="L197">
            <v>-2700325.4300000006</v>
          </cell>
          <cell r="M197">
            <v>-2882594.9800000004</v>
          </cell>
          <cell r="N197">
            <v>-3188412</v>
          </cell>
          <cell r="O197">
            <v>-33450510.52</v>
          </cell>
          <cell r="Q197">
            <v>-2941228.6448683674</v>
          </cell>
          <cell r="R197">
            <v>-3464206.736997487</v>
          </cell>
          <cell r="S197">
            <v>-3069896.1629549521</v>
          </cell>
          <cell r="T197">
            <v>-2952390.99682634</v>
          </cell>
          <cell r="U197">
            <v>-3274796.7558677392</v>
          </cell>
          <cell r="V197">
            <v>-3470475.8965005944</v>
          </cell>
          <cell r="W197">
            <v>-3397047.3811214282</v>
          </cell>
          <cell r="X197">
            <v>-3110502.3799131243</v>
          </cell>
          <cell r="Y197">
            <v>-2602747.7363303537</v>
          </cell>
          <cell r="Z197">
            <v>-2629482.3985534739</v>
          </cell>
          <cell r="AA197">
            <v>-3169997.8529275372</v>
          </cell>
          <cell r="AB197">
            <v>-2685569.8566810079</v>
          </cell>
          <cell r="AC197">
            <v>-36768342.799542397</v>
          </cell>
        </row>
        <row r="198">
          <cell r="A198">
            <v>196</v>
          </cell>
        </row>
        <row r="199">
          <cell r="A199">
            <v>197</v>
          </cell>
          <cell r="B199" t="str">
            <v>GROSS MARGIN %</v>
          </cell>
          <cell r="C199">
            <v>0.45027579032427184</v>
          </cell>
          <cell r="D199">
            <v>0.44482032157271995</v>
          </cell>
          <cell r="E199">
            <v>0.44888341787394404</v>
          </cell>
          <cell r="F199">
            <v>0.46489099967156189</v>
          </cell>
          <cell r="G199">
            <v>0.4649283352932338</v>
          </cell>
          <cell r="H199">
            <v>0.4622438076644243</v>
          </cell>
          <cell r="I199">
            <v>0.47076730398108385</v>
          </cell>
          <cell r="J199">
            <v>0.46669650596709333</v>
          </cell>
          <cell r="K199">
            <v>0.43553044101408273</v>
          </cell>
          <cell r="L199">
            <v>0.49117064284471534</v>
          </cell>
          <cell r="M199">
            <v>0.45969467831948518</v>
          </cell>
          <cell r="N199">
            <v>0.43504206727981298</v>
          </cell>
          <cell r="O199">
            <v>0.4578237513281459</v>
          </cell>
          <cell r="Q199">
            <v>0.48910404273877733</v>
          </cell>
          <cell r="R199">
            <v>0.48991770738447094</v>
          </cell>
          <cell r="S199">
            <v>0.48346461547180758</v>
          </cell>
          <cell r="T199">
            <v>0.47979467826754774</v>
          </cell>
          <cell r="U199">
            <v>0.48709198564003447</v>
          </cell>
          <cell r="V199">
            <v>0.48867195967248417</v>
          </cell>
          <cell r="W199">
            <v>0.49172458138265396</v>
          </cell>
          <cell r="X199">
            <v>0.47828505360194656</v>
          </cell>
          <cell r="Y199">
            <v>0.46423124950936506</v>
          </cell>
          <cell r="Z199">
            <v>0.45681094021516527</v>
          </cell>
          <cell r="AA199">
            <v>0.48472454573010409</v>
          </cell>
          <cell r="AB199">
            <v>0.38335971783455552</v>
          </cell>
          <cell r="AC199">
            <v>0.4730110816546001</v>
          </cell>
        </row>
        <row r="200">
          <cell r="A200">
            <v>198</v>
          </cell>
        </row>
        <row r="201">
          <cell r="A201">
            <v>199</v>
          </cell>
          <cell r="B201" t="str">
            <v>Overheads</v>
          </cell>
        </row>
        <row r="202">
          <cell r="A202">
            <v>200</v>
          </cell>
          <cell r="B202" t="str">
            <v xml:space="preserve">Factory </v>
          </cell>
          <cell r="C202">
            <v>54736.32</v>
          </cell>
          <cell r="D202">
            <v>47529.13</v>
          </cell>
          <cell r="E202">
            <v>53705.07</v>
          </cell>
          <cell r="F202">
            <v>66456.2</v>
          </cell>
          <cell r="G202">
            <v>80955.990000000005</v>
          </cell>
          <cell r="H202">
            <v>40084.29</v>
          </cell>
          <cell r="I202">
            <v>58994.77</v>
          </cell>
          <cell r="J202">
            <v>72715.28</v>
          </cell>
          <cell r="K202">
            <v>34371.5</v>
          </cell>
          <cell r="L202">
            <v>54400</v>
          </cell>
          <cell r="M202">
            <v>83918</v>
          </cell>
          <cell r="N202">
            <v>62341</v>
          </cell>
          <cell r="O202">
            <v>710207.54999999993</v>
          </cell>
          <cell r="Q202">
            <v>37174.563676666665</v>
          </cell>
          <cell r="R202">
            <v>37174.563676666665</v>
          </cell>
          <cell r="S202">
            <v>37174.563676666665</v>
          </cell>
          <cell r="T202">
            <v>37174.563676666665</v>
          </cell>
          <cell r="U202">
            <v>37174.563676666665</v>
          </cell>
          <cell r="V202">
            <v>37174.563676666665</v>
          </cell>
          <cell r="W202">
            <v>37174.563676666665</v>
          </cell>
          <cell r="X202">
            <v>37174.563676666665</v>
          </cell>
          <cell r="Y202">
            <v>37174.563676666665</v>
          </cell>
          <cell r="Z202">
            <v>37174.563676666665</v>
          </cell>
          <cell r="AA202">
            <v>37174.563676666665</v>
          </cell>
          <cell r="AB202">
            <v>37174.563676666665</v>
          </cell>
          <cell r="AC202">
            <v>446094.76411999989</v>
          </cell>
        </row>
        <row r="203">
          <cell r="A203">
            <v>201</v>
          </cell>
          <cell r="B203" t="str">
            <v>Technical</v>
          </cell>
          <cell r="C203">
            <v>106613.97</v>
          </cell>
          <cell r="D203">
            <v>107570.08</v>
          </cell>
          <cell r="E203">
            <v>109185.34</v>
          </cell>
          <cell r="F203">
            <v>112025.14</v>
          </cell>
          <cell r="G203">
            <v>98100.35</v>
          </cell>
          <cell r="H203">
            <v>124899.84</v>
          </cell>
          <cell r="I203">
            <v>115989.38</v>
          </cell>
          <cell r="J203">
            <v>122794.73</v>
          </cell>
          <cell r="K203">
            <v>101829</v>
          </cell>
          <cell r="L203">
            <v>104865</v>
          </cell>
          <cell r="M203">
            <v>115195</v>
          </cell>
          <cell r="N203">
            <v>96956</v>
          </cell>
          <cell r="O203">
            <v>1316023.83</v>
          </cell>
          <cell r="Q203">
            <v>110578.39045635554</v>
          </cell>
          <cell r="R203">
            <v>110578.39045635554</v>
          </cell>
          <cell r="S203">
            <v>110578.39045635554</v>
          </cell>
          <cell r="T203">
            <v>110578.39045635554</v>
          </cell>
          <cell r="U203">
            <v>110578.39045635554</v>
          </cell>
          <cell r="V203">
            <v>110578.39045635554</v>
          </cell>
          <cell r="W203">
            <v>110578.39045635554</v>
          </cell>
          <cell r="X203">
            <v>110578.39045635554</v>
          </cell>
          <cell r="Y203">
            <v>110578.39045635554</v>
          </cell>
          <cell r="Z203">
            <v>110578.39045635554</v>
          </cell>
          <cell r="AA203">
            <v>110578.39045635554</v>
          </cell>
          <cell r="AB203">
            <v>110582.39045635554</v>
          </cell>
          <cell r="AC203">
            <v>1326944.6854762668</v>
          </cell>
        </row>
        <row r="204">
          <cell r="A204">
            <v>202</v>
          </cell>
          <cell r="B204" t="str">
            <v>Warehouse &amp; Logistics</v>
          </cell>
          <cell r="C204">
            <v>97098.32</v>
          </cell>
          <cell r="D204">
            <v>130357.74</v>
          </cell>
          <cell r="E204">
            <v>110761.46</v>
          </cell>
          <cell r="F204">
            <v>115969.91</v>
          </cell>
          <cell r="G204">
            <v>147167.76</v>
          </cell>
          <cell r="H204">
            <v>107516.27</v>
          </cell>
          <cell r="I204">
            <v>140160.72</v>
          </cell>
          <cell r="J204">
            <v>125433.86</v>
          </cell>
          <cell r="K204">
            <v>126014.04</v>
          </cell>
          <cell r="L204">
            <v>153169</v>
          </cell>
          <cell r="M204">
            <v>130895</v>
          </cell>
          <cell r="N204">
            <v>95543</v>
          </cell>
          <cell r="O204">
            <v>1480087.08</v>
          </cell>
          <cell r="Q204">
            <v>96818.026841999948</v>
          </cell>
          <cell r="R204">
            <v>96818.026841999948</v>
          </cell>
          <cell r="S204">
            <v>96818.026841999948</v>
          </cell>
          <cell r="T204">
            <v>96818.026841999948</v>
          </cell>
          <cell r="U204">
            <v>96818.026841999948</v>
          </cell>
          <cell r="V204">
            <v>96818.026841999948</v>
          </cell>
          <cell r="W204">
            <v>96818.026841999948</v>
          </cell>
          <cell r="X204">
            <v>96818.026841999948</v>
          </cell>
          <cell r="Y204">
            <v>96818.026841999948</v>
          </cell>
          <cell r="Z204">
            <v>96818.026841999948</v>
          </cell>
          <cell r="AA204">
            <v>97018.026841999905</v>
          </cell>
          <cell r="AB204">
            <v>97018.026841999905</v>
          </cell>
          <cell r="AC204">
            <v>1162216.3221039993</v>
          </cell>
        </row>
        <row r="205">
          <cell r="A205">
            <v>203</v>
          </cell>
          <cell r="B205" t="str">
            <v>NZ Sales</v>
          </cell>
          <cell r="C205">
            <v>275876.61</v>
          </cell>
          <cell r="D205">
            <v>286789.19</v>
          </cell>
          <cell r="E205">
            <v>243394.71</v>
          </cell>
          <cell r="F205">
            <v>246879.81</v>
          </cell>
          <cell r="G205">
            <v>266008.11</v>
          </cell>
          <cell r="H205">
            <v>256673.2</v>
          </cell>
          <cell r="I205">
            <v>267008.40000000002</v>
          </cell>
          <cell r="J205">
            <v>239982.63</v>
          </cell>
          <cell r="K205">
            <v>278329.46000000002</v>
          </cell>
          <cell r="L205">
            <v>231697</v>
          </cell>
          <cell r="M205">
            <v>204186</v>
          </cell>
          <cell r="N205">
            <v>297427</v>
          </cell>
          <cell r="O205">
            <v>3094252.12</v>
          </cell>
          <cell r="Q205">
            <v>134308.83333333334</v>
          </cell>
          <cell r="R205">
            <v>134308.83333333334</v>
          </cell>
          <cell r="S205">
            <v>134308.83333333334</v>
          </cell>
          <cell r="T205">
            <v>134308.83333333334</v>
          </cell>
          <cell r="U205">
            <v>134308.83333333334</v>
          </cell>
          <cell r="V205">
            <v>134308.83333333334</v>
          </cell>
          <cell r="W205">
            <v>134308.83333333334</v>
          </cell>
          <cell r="X205">
            <v>134308.83333333334</v>
          </cell>
          <cell r="Y205">
            <v>134308.83333333334</v>
          </cell>
          <cell r="Z205">
            <v>134308.83333333334</v>
          </cell>
          <cell r="AA205">
            <v>134308.83333333334</v>
          </cell>
          <cell r="AB205">
            <v>134308.83333333334</v>
          </cell>
          <cell r="AC205">
            <v>1611705.9999999998</v>
          </cell>
        </row>
        <row r="206">
          <cell r="A206">
            <v>204</v>
          </cell>
          <cell r="B206" t="str">
            <v>Marketing</v>
          </cell>
          <cell r="C206">
            <v>281113.09999999998</v>
          </cell>
          <cell r="D206">
            <v>344183.51</v>
          </cell>
          <cell r="E206">
            <v>329557.96999999997</v>
          </cell>
          <cell r="F206">
            <v>263716.53999999998</v>
          </cell>
          <cell r="G206">
            <v>172595.03</v>
          </cell>
          <cell r="H206">
            <v>219337.85</v>
          </cell>
          <cell r="I206">
            <v>229383.19</v>
          </cell>
          <cell r="J206">
            <v>168798.3</v>
          </cell>
          <cell r="K206">
            <v>173358</v>
          </cell>
          <cell r="L206">
            <v>265884</v>
          </cell>
          <cell r="M206">
            <v>179918</v>
          </cell>
          <cell r="N206">
            <v>182799</v>
          </cell>
          <cell r="O206">
            <v>2810644.49</v>
          </cell>
          <cell r="Q206">
            <v>117486.83333333334</v>
          </cell>
          <cell r="R206">
            <v>117486.83333333334</v>
          </cell>
          <cell r="S206">
            <v>117486.83333333334</v>
          </cell>
          <cell r="T206">
            <v>117486.83333333334</v>
          </cell>
          <cell r="U206">
            <v>117486.83333333334</v>
          </cell>
          <cell r="V206">
            <v>117486.83333333334</v>
          </cell>
          <cell r="W206">
            <v>117486.83333333334</v>
          </cell>
          <cell r="X206">
            <v>117486.83333333334</v>
          </cell>
          <cell r="Y206">
            <v>117486.83333333334</v>
          </cell>
          <cell r="Z206">
            <v>117486.83333333334</v>
          </cell>
          <cell r="AA206">
            <v>117486.83333333334</v>
          </cell>
          <cell r="AB206">
            <v>117486.83333333334</v>
          </cell>
          <cell r="AC206">
            <v>1409842</v>
          </cell>
        </row>
        <row r="207">
          <cell r="A207">
            <v>205</v>
          </cell>
          <cell r="B207" t="str">
            <v>International</v>
          </cell>
          <cell r="C207">
            <v>45241.33</v>
          </cell>
          <cell r="D207">
            <v>54972.46</v>
          </cell>
          <cell r="E207">
            <v>68313.600000000006</v>
          </cell>
          <cell r="F207">
            <v>41655.93</v>
          </cell>
          <cell r="G207">
            <v>47821.77</v>
          </cell>
          <cell r="H207">
            <v>84653.72</v>
          </cell>
          <cell r="I207">
            <v>74417.600000000006</v>
          </cell>
          <cell r="J207">
            <v>53430.94</v>
          </cell>
          <cell r="K207">
            <v>57196.62</v>
          </cell>
          <cell r="L207">
            <v>58015</v>
          </cell>
          <cell r="M207">
            <v>57481</v>
          </cell>
          <cell r="N207">
            <v>73330</v>
          </cell>
          <cell r="O207">
            <v>716529.97000000009</v>
          </cell>
          <cell r="Q207">
            <v>51233.333333333328</v>
          </cell>
          <cell r="R207">
            <v>51233.333333333328</v>
          </cell>
          <cell r="S207">
            <v>51233.333333333328</v>
          </cell>
          <cell r="T207">
            <v>51233.333333333328</v>
          </cell>
          <cell r="U207">
            <v>51233.333333333328</v>
          </cell>
          <cell r="V207">
            <v>51233.333333333328</v>
          </cell>
          <cell r="W207">
            <v>51233.333333333328</v>
          </cell>
          <cell r="X207">
            <v>51233.333333333328</v>
          </cell>
          <cell r="Y207">
            <v>51233.333333333328</v>
          </cell>
          <cell r="Z207">
            <v>51233.333333333328</v>
          </cell>
          <cell r="AA207">
            <v>51233.333333333328</v>
          </cell>
          <cell r="AB207">
            <v>51233.333333333328</v>
          </cell>
          <cell r="AC207">
            <v>614799.99999999988</v>
          </cell>
        </row>
        <row r="208">
          <cell r="A208">
            <v>206</v>
          </cell>
          <cell r="B208" t="str">
            <v>Australia</v>
          </cell>
          <cell r="C208">
            <v>847120.39</v>
          </cell>
          <cell r="D208">
            <v>788802.42</v>
          </cell>
          <cell r="E208">
            <v>777631.53</v>
          </cell>
          <cell r="F208">
            <v>875286.82</v>
          </cell>
          <cell r="G208">
            <v>916674.09</v>
          </cell>
          <cell r="H208">
            <v>1010603.36</v>
          </cell>
          <cell r="I208">
            <v>939910.6</v>
          </cell>
          <cell r="J208">
            <v>723081.65</v>
          </cell>
          <cell r="K208">
            <v>694219.42</v>
          </cell>
          <cell r="L208">
            <v>597469</v>
          </cell>
          <cell r="M208">
            <v>884793</v>
          </cell>
          <cell r="N208">
            <v>919074</v>
          </cell>
          <cell r="O208">
            <v>9974666.2800000012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A209">
            <v>207</v>
          </cell>
          <cell r="B209" t="str">
            <v xml:space="preserve">Administration   </v>
          </cell>
          <cell r="C209">
            <v>328394.86</v>
          </cell>
          <cell r="D209">
            <v>329344.15999999997</v>
          </cell>
          <cell r="E209">
            <v>307069.19</v>
          </cell>
          <cell r="F209">
            <v>320730.40999999997</v>
          </cell>
          <cell r="G209">
            <v>360383.62</v>
          </cell>
          <cell r="H209">
            <v>185899.39</v>
          </cell>
          <cell r="I209">
            <v>297154.31</v>
          </cell>
          <cell r="J209">
            <v>306278.25</v>
          </cell>
          <cell r="K209">
            <v>258160.08</v>
          </cell>
          <cell r="L209">
            <v>367981</v>
          </cell>
          <cell r="M209">
            <v>344083</v>
          </cell>
          <cell r="N209">
            <v>372112</v>
          </cell>
          <cell r="O209">
            <v>3777590.27</v>
          </cell>
          <cell r="Q209">
            <v>291918.80643910257</v>
          </cell>
          <cell r="R209">
            <v>292428.80643910257</v>
          </cell>
          <cell r="S209">
            <v>293128.80643910257</v>
          </cell>
          <cell r="T209">
            <v>294528.80643910257</v>
          </cell>
          <cell r="U209">
            <v>293428.80643910257</v>
          </cell>
          <cell r="V209">
            <v>293628.80643910257</v>
          </cell>
          <cell r="W209">
            <v>295078.80643910257</v>
          </cell>
          <cell r="X209">
            <v>292778.80643910257</v>
          </cell>
          <cell r="Y209">
            <v>282192.39874679485</v>
          </cell>
          <cell r="Z209">
            <v>262769.58336217946</v>
          </cell>
          <cell r="AA209">
            <v>287610.60259294871</v>
          </cell>
          <cell r="AB209">
            <v>301247.01028525643</v>
          </cell>
          <cell r="AC209">
            <v>3480740.0465000002</v>
          </cell>
        </row>
        <row r="210">
          <cell r="A210">
            <v>208</v>
          </cell>
          <cell r="B210" t="str">
            <v>Total Overheads</v>
          </cell>
          <cell r="C210">
            <v>2036194.9</v>
          </cell>
          <cell r="D210">
            <v>2089548.69</v>
          </cell>
          <cell r="E210">
            <v>1999618.8699999999</v>
          </cell>
          <cell r="F210">
            <v>2042720.76</v>
          </cell>
          <cell r="G210">
            <v>2089706.7200000002</v>
          </cell>
          <cell r="H210">
            <v>2029667.92</v>
          </cell>
          <cell r="I210">
            <v>2123018.9699999997</v>
          </cell>
          <cell r="J210">
            <v>1812515.6400000001</v>
          </cell>
          <cell r="K210">
            <v>1723478.12</v>
          </cell>
          <cell r="L210">
            <v>1833480</v>
          </cell>
          <cell r="M210">
            <v>2000469</v>
          </cell>
          <cell r="N210">
            <v>2099582</v>
          </cell>
          <cell r="O210">
            <v>23880001.59</v>
          </cell>
          <cell r="Q210">
            <v>839518.7874141247</v>
          </cell>
          <cell r="R210">
            <v>840028.7874141247</v>
          </cell>
          <cell r="S210">
            <v>840728.7874141247</v>
          </cell>
          <cell r="T210">
            <v>842128.7874141247</v>
          </cell>
          <cell r="U210">
            <v>841028.7874141247</v>
          </cell>
          <cell r="V210">
            <v>841228.7874141247</v>
          </cell>
          <cell r="W210">
            <v>842678.7874141247</v>
          </cell>
          <cell r="X210">
            <v>840378.7874141247</v>
          </cell>
          <cell r="Y210">
            <v>829792.37972181709</v>
          </cell>
          <cell r="Z210">
            <v>810369.56433720165</v>
          </cell>
          <cell r="AA210">
            <v>835410.5835679709</v>
          </cell>
          <cell r="AB210">
            <v>849050.99126027862</v>
          </cell>
          <cell r="AC210">
            <v>10052343.818200266</v>
          </cell>
        </row>
        <row r="211">
          <cell r="A211">
            <v>209</v>
          </cell>
        </row>
        <row r="212">
          <cell r="A212">
            <v>210</v>
          </cell>
          <cell r="B212" t="str">
            <v>Realised Forex Movements</v>
          </cell>
          <cell r="C212">
            <v>-13964.85</v>
          </cell>
          <cell r="D212">
            <v>-35163.82</v>
          </cell>
          <cell r="E212">
            <v>56937.41</v>
          </cell>
          <cell r="F212">
            <v>15863.89</v>
          </cell>
          <cell r="G212">
            <v>-135095.9</v>
          </cell>
          <cell r="H212">
            <v>-190026.51</v>
          </cell>
          <cell r="I212">
            <v>-66912.39</v>
          </cell>
          <cell r="J212">
            <v>21817.7</v>
          </cell>
          <cell r="K212">
            <v>41700</v>
          </cell>
          <cell r="L212">
            <v>160751</v>
          </cell>
          <cell r="M212">
            <v>-34377</v>
          </cell>
          <cell r="O212">
            <v>-178470.47000000003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A213">
            <v>211</v>
          </cell>
          <cell r="B213" t="str">
            <v>Dividends Received</v>
          </cell>
          <cell r="H213">
            <v>-473.43</v>
          </cell>
          <cell r="O213">
            <v>-473.43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A214">
            <v>212</v>
          </cell>
          <cell r="B214" t="str">
            <v>Gain on Sale</v>
          </cell>
          <cell r="E214">
            <v>-6847.79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</row>
        <row r="215">
          <cell r="A215">
            <v>213</v>
          </cell>
          <cell r="B215" t="str">
            <v>Non Trading Items</v>
          </cell>
          <cell r="C215">
            <v>0</v>
          </cell>
          <cell r="D215">
            <v>0</v>
          </cell>
          <cell r="E215">
            <v>-6847.79</v>
          </cell>
          <cell r="F215">
            <v>0</v>
          </cell>
          <cell r="G215">
            <v>0</v>
          </cell>
          <cell r="H215">
            <v>-473.43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-473.43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A216">
            <v>214</v>
          </cell>
          <cell r="B216" t="str">
            <v>EBIT</v>
          </cell>
          <cell r="C216">
            <v>-461307.64999999979</v>
          </cell>
          <cell r="D216">
            <v>-938181.92</v>
          </cell>
          <cell r="E216">
            <v>-274177.38000000018</v>
          </cell>
          <cell r="F216">
            <v>-887468.08000000042</v>
          </cell>
          <cell r="G216">
            <v>-1023181.2300000006</v>
          </cell>
          <cell r="H216">
            <v>-1019574.7900000011</v>
          </cell>
          <cell r="I216">
            <v>-1018893.91</v>
          </cell>
          <cell r="J216">
            <v>-1045604.0399999998</v>
          </cell>
          <cell r="K216">
            <v>-376484.20999999996</v>
          </cell>
          <cell r="L216">
            <v>-706094.43000000063</v>
          </cell>
          <cell r="M216">
            <v>-916502.98000000045</v>
          </cell>
          <cell r="N216">
            <v>-1088830</v>
          </cell>
          <cell r="O216">
            <v>-9749452.8300000001</v>
          </cell>
          <cell r="Q216">
            <v>-2101709.8574542427</v>
          </cell>
          <cell r="R216">
            <v>-2624177.9495833623</v>
          </cell>
          <cell r="S216">
            <v>-2229167.3755408274</v>
          </cell>
          <cell r="T216">
            <v>-2110262.2094122153</v>
          </cell>
          <cell r="U216">
            <v>-2433767.9684536145</v>
          </cell>
          <cell r="V216">
            <v>-2629247.1090864697</v>
          </cell>
          <cell r="W216">
            <v>-2554368.5937073035</v>
          </cell>
          <cell r="X216">
            <v>-2270123.5924989996</v>
          </cell>
          <cell r="Y216">
            <v>-1772955.3566085366</v>
          </cell>
          <cell r="Z216">
            <v>-1819112.8342162722</v>
          </cell>
          <cell r="AA216">
            <v>-2334587.2693595663</v>
          </cell>
          <cell r="AB216">
            <v>-1836518.8654207294</v>
          </cell>
          <cell r="AC216">
            <v>-26715998.981342129</v>
          </cell>
        </row>
        <row r="220">
          <cell r="B220" t="str">
            <v>Admin Depn</v>
          </cell>
          <cell r="C220">
            <v>26362</v>
          </cell>
          <cell r="D220">
            <v>20044</v>
          </cell>
          <cell r="E220">
            <v>25570</v>
          </cell>
          <cell r="F220">
            <v>-19984</v>
          </cell>
          <cell r="G220">
            <v>16557</v>
          </cell>
          <cell r="H220">
            <v>28727</v>
          </cell>
          <cell r="I220">
            <v>16215</v>
          </cell>
          <cell r="J220">
            <v>16211</v>
          </cell>
          <cell r="K220">
            <v>16215</v>
          </cell>
          <cell r="L220">
            <v>23912</v>
          </cell>
          <cell r="M220">
            <v>18474</v>
          </cell>
          <cell r="N220">
            <v>41722</v>
          </cell>
          <cell r="O220">
            <v>230025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B221" t="str">
            <v>Plant Depn</v>
          </cell>
          <cell r="C221">
            <v>32246</v>
          </cell>
          <cell r="D221">
            <v>24217</v>
          </cell>
          <cell r="E221">
            <v>31545</v>
          </cell>
          <cell r="F221">
            <v>7156.02</v>
          </cell>
          <cell r="G221">
            <v>23793</v>
          </cell>
          <cell r="H221">
            <v>23790</v>
          </cell>
          <cell r="I221">
            <v>23791</v>
          </cell>
          <cell r="J221">
            <v>23792</v>
          </cell>
          <cell r="K221">
            <v>23790</v>
          </cell>
          <cell r="L221">
            <v>48916</v>
          </cell>
          <cell r="M221">
            <v>3685</v>
          </cell>
          <cell r="N221">
            <v>47133</v>
          </cell>
          <cell r="O221">
            <v>313854.02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B222" t="str">
            <v>add back Depreciation</v>
          </cell>
          <cell r="C222">
            <v>58608</v>
          </cell>
          <cell r="D222">
            <v>44261</v>
          </cell>
          <cell r="E222">
            <v>57115</v>
          </cell>
          <cell r="F222">
            <v>-12827.98</v>
          </cell>
          <cell r="G222">
            <v>40350</v>
          </cell>
          <cell r="H222">
            <v>52517</v>
          </cell>
          <cell r="I222">
            <v>40006</v>
          </cell>
          <cell r="J222">
            <v>40003</v>
          </cell>
          <cell r="K222">
            <v>40005</v>
          </cell>
          <cell r="L222">
            <v>72828</v>
          </cell>
          <cell r="M222">
            <v>22159</v>
          </cell>
          <cell r="N222">
            <v>88855</v>
          </cell>
          <cell r="O222">
            <v>543879.02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4">
          <cell r="B224" t="str">
            <v>EBITDA</v>
          </cell>
          <cell r="C224">
            <v>-519915.64999999979</v>
          </cell>
          <cell r="D224">
            <v>-982442.92</v>
          </cell>
          <cell r="E224">
            <v>-331292.38000000018</v>
          </cell>
          <cell r="F224">
            <v>-874640.10000000044</v>
          </cell>
          <cell r="G224">
            <v>-1063531.2300000004</v>
          </cell>
          <cell r="H224">
            <v>-1072091.790000001</v>
          </cell>
          <cell r="I224">
            <v>-1058899.9100000001</v>
          </cell>
          <cell r="J224">
            <v>-1085607.0399999998</v>
          </cell>
          <cell r="K224">
            <v>-416489.20999999996</v>
          </cell>
          <cell r="L224">
            <v>-778922.43000000063</v>
          </cell>
          <cell r="M224">
            <v>-938661.98000000045</v>
          </cell>
          <cell r="N224">
            <v>-1177685</v>
          </cell>
          <cell r="O224">
            <v>-10293331.85</v>
          </cell>
          <cell r="Q224">
            <v>-2101709.8574542427</v>
          </cell>
          <cell r="R224">
            <v>-2624177.9495833623</v>
          </cell>
          <cell r="S224">
            <v>-2229167.3755408274</v>
          </cell>
          <cell r="T224">
            <v>-2110262.2094122153</v>
          </cell>
          <cell r="U224">
            <v>-2433767.9684536145</v>
          </cell>
          <cell r="V224">
            <v>-2629247.1090864697</v>
          </cell>
          <cell r="W224">
            <v>-2554368.5937073035</v>
          </cell>
          <cell r="X224">
            <v>-2270123.5924989996</v>
          </cell>
          <cell r="Y224">
            <v>-1772955.3566085366</v>
          </cell>
          <cell r="Z224">
            <v>-1819112.8342162722</v>
          </cell>
          <cell r="AA224">
            <v>-2334587.2693595663</v>
          </cell>
          <cell r="AB224">
            <v>-1836518.8654207294</v>
          </cell>
          <cell r="AC224">
            <v>-26715998.981342129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05"/>
      <sheetName val="MARCH 2005"/>
      <sheetName val="1"/>
      <sheetName val="FEB 2005"/>
      <sheetName val="Jan 2005"/>
      <sheetName val="Dec 2004"/>
      <sheetName val="Nov 2004"/>
      <sheetName val="Oct 2004"/>
      <sheetName val="Sep 2004"/>
      <sheetName val="Aug 2004"/>
      <sheetName val="July 2004"/>
      <sheetName val="June 2004"/>
      <sheetName val="May 2004"/>
      <sheetName val="Apr 2004"/>
      <sheetName val="Mar 2004"/>
      <sheetName val="Feb 2004"/>
      <sheetName val="Jan 2003"/>
      <sheetName val="Dec 2002"/>
      <sheetName val="Nov 2002"/>
      <sheetName val="Oct 2002"/>
      <sheetName val="Sep 2002"/>
      <sheetName val="Aug 2002"/>
      <sheetName val="July 2002"/>
      <sheetName val="June 2002"/>
      <sheetName val="May 2002"/>
      <sheetName val="New Costs April"/>
      <sheetName val="Apr 02"/>
      <sheetName val="HFI P&amp;L"/>
      <sheetName val="SUPPLIERS-CREDITORS ACCRUAL"/>
      <sheetName val="HL WORK"/>
    </sheetNames>
    <sheetDataSet>
      <sheetData sheetId="0"/>
      <sheetData sheetId="1" refreshError="1">
        <row r="3">
          <cell r="E3" t="str">
            <v>11006</v>
          </cell>
          <cell r="F3" t="str">
            <v>HL BRAN FLAKES.           450G</v>
          </cell>
          <cell r="G3">
            <v>2154</v>
          </cell>
          <cell r="H3">
            <v>3904.56</v>
          </cell>
          <cell r="I3">
            <v>3904.56</v>
          </cell>
          <cell r="J3">
            <v>2137.04</v>
          </cell>
          <cell r="K3">
            <v>1767.52</v>
          </cell>
          <cell r="L3">
            <v>0.45268096789394963</v>
          </cell>
        </row>
        <row r="4">
          <cell r="E4" t="str">
            <v>110108</v>
          </cell>
          <cell r="F4" t="str">
            <v>AB VAN. PERF PROTEIN      400G</v>
          </cell>
          <cell r="G4">
            <v>4</v>
          </cell>
          <cell r="H4">
            <v>0</v>
          </cell>
          <cell r="I4">
            <v>0</v>
          </cell>
          <cell r="J4">
            <v>43.32</v>
          </cell>
          <cell r="K4">
            <v>-43.32</v>
          </cell>
          <cell r="L4" t="str">
            <v>NO SALES VALUE</v>
          </cell>
        </row>
        <row r="5">
          <cell r="E5" t="str">
            <v>11020</v>
          </cell>
          <cell r="F5" t="str">
            <v>HL FINE CORNMEAL          500G</v>
          </cell>
          <cell r="G5">
            <v>1962</v>
          </cell>
          <cell r="H5">
            <v>4176.3</v>
          </cell>
          <cell r="I5">
            <v>4176.3</v>
          </cell>
          <cell r="J5">
            <v>2760.41</v>
          </cell>
          <cell r="K5">
            <v>1415.89</v>
          </cell>
          <cell r="L5">
            <v>0.33902976318751049</v>
          </cell>
        </row>
        <row r="6">
          <cell r="E6" t="str">
            <v>110208</v>
          </cell>
          <cell r="F6" t="str">
            <v>AB 400 CHOC PERF PROTEIN 400G</v>
          </cell>
          <cell r="G6">
            <v>43</v>
          </cell>
          <cell r="H6">
            <v>0</v>
          </cell>
          <cell r="I6">
            <v>0</v>
          </cell>
          <cell r="J6">
            <v>465.69</v>
          </cell>
          <cell r="K6">
            <v>-465.69</v>
          </cell>
          <cell r="L6" t="str">
            <v>NO SALES VALUE</v>
          </cell>
        </row>
        <row r="7">
          <cell r="E7" t="str">
            <v>11021</v>
          </cell>
          <cell r="F7" t="str">
            <v>HL COARSE CORNMEAL        500G</v>
          </cell>
          <cell r="G7">
            <v>658</v>
          </cell>
          <cell r="H7">
            <v>1413.99</v>
          </cell>
          <cell r="I7">
            <v>1413.99</v>
          </cell>
          <cell r="J7">
            <v>866.9</v>
          </cell>
          <cell r="K7">
            <v>547.09</v>
          </cell>
          <cell r="L7">
            <v>0.38691221295765882</v>
          </cell>
        </row>
        <row r="8">
          <cell r="E8" t="str">
            <v>11026</v>
          </cell>
          <cell r="F8" t="str">
            <v>HL GLUTEN FLOUR           500G</v>
          </cell>
          <cell r="G8">
            <v>1861</v>
          </cell>
          <cell r="H8">
            <v>7294.43</v>
          </cell>
          <cell r="I8">
            <v>7294.43</v>
          </cell>
          <cell r="J8">
            <v>3831.59</v>
          </cell>
          <cell r="K8">
            <v>3462.84</v>
          </cell>
          <cell r="L8">
            <v>0.47472386464740907</v>
          </cell>
        </row>
        <row r="9">
          <cell r="E9" t="str">
            <v>11031</v>
          </cell>
          <cell r="F9" t="str">
            <v>HL GROUND LINSEED         500G</v>
          </cell>
          <cell r="G9">
            <v>1187</v>
          </cell>
          <cell r="H9">
            <v>3295.53</v>
          </cell>
          <cell r="I9">
            <v>3295.53</v>
          </cell>
          <cell r="J9">
            <v>2132.61</v>
          </cell>
          <cell r="K9">
            <v>1162.92</v>
          </cell>
          <cell r="L9">
            <v>0.35287798927638347</v>
          </cell>
        </row>
        <row r="10">
          <cell r="E10" t="str">
            <v>11036</v>
          </cell>
          <cell r="F10" t="str">
            <v>HL GROUND MILLET          500G</v>
          </cell>
          <cell r="G10">
            <v>870</v>
          </cell>
          <cell r="H10">
            <v>2178.61</v>
          </cell>
          <cell r="I10">
            <v>2178.61</v>
          </cell>
          <cell r="J10">
            <v>1559.93</v>
          </cell>
          <cell r="K10">
            <v>618.67999999999995</v>
          </cell>
          <cell r="L10">
            <v>0.2839792344660127</v>
          </cell>
        </row>
        <row r="11">
          <cell r="E11" t="str">
            <v>11057</v>
          </cell>
          <cell r="F11" t="str">
            <v>HL GROUND RICE            500G</v>
          </cell>
          <cell r="G11">
            <v>2381</v>
          </cell>
          <cell r="H11">
            <v>5074.3900000000003</v>
          </cell>
          <cell r="I11">
            <v>5074.3900000000003</v>
          </cell>
          <cell r="J11">
            <v>3329.79</v>
          </cell>
          <cell r="K11">
            <v>1744.6</v>
          </cell>
          <cell r="L11">
            <v>0.34380487112736702</v>
          </cell>
        </row>
        <row r="12">
          <cell r="E12" t="str">
            <v>11071</v>
          </cell>
          <cell r="F12" t="str">
            <v>HL RYEMEAL FLOUR           1KG</v>
          </cell>
          <cell r="G12">
            <v>950</v>
          </cell>
          <cell r="H12">
            <v>2760.09</v>
          </cell>
          <cell r="I12">
            <v>2760.09</v>
          </cell>
          <cell r="J12">
            <v>1919.09</v>
          </cell>
          <cell r="K12">
            <v>841</v>
          </cell>
          <cell r="L12">
            <v>0.30470020905115414</v>
          </cell>
        </row>
        <row r="13">
          <cell r="E13" t="str">
            <v>11090</v>
          </cell>
          <cell r="F13" t="str">
            <v>HL WHEAT GERM FLAKES      400G</v>
          </cell>
          <cell r="G13">
            <v>2724</v>
          </cell>
          <cell r="H13">
            <v>5496.16</v>
          </cell>
          <cell r="I13">
            <v>5496.16</v>
          </cell>
          <cell r="J13">
            <v>3575.07</v>
          </cell>
          <cell r="K13">
            <v>1921.09</v>
          </cell>
          <cell r="L13">
            <v>0.34953312858432067</v>
          </cell>
        </row>
        <row r="14">
          <cell r="E14" t="str">
            <v>11093</v>
          </cell>
          <cell r="F14" t="str">
            <v>HL KIBBLED WHEAT           1KG</v>
          </cell>
          <cell r="G14">
            <v>426</v>
          </cell>
          <cell r="H14">
            <v>1231.6600000000001</v>
          </cell>
          <cell r="I14">
            <v>1231.6600000000001</v>
          </cell>
          <cell r="J14">
            <v>880.41</v>
          </cell>
          <cell r="K14">
            <v>351.25</v>
          </cell>
          <cell r="L14">
            <v>0.28518422291866258</v>
          </cell>
        </row>
        <row r="15">
          <cell r="E15" t="str">
            <v>11099</v>
          </cell>
          <cell r="F15" t="str">
            <v>HL BARLEY FLAKES          500G</v>
          </cell>
          <cell r="G15">
            <v>227</v>
          </cell>
          <cell r="H15">
            <v>501.09</v>
          </cell>
          <cell r="I15">
            <v>501.09</v>
          </cell>
          <cell r="J15">
            <v>324.41000000000003</v>
          </cell>
          <cell r="K15">
            <v>176.68</v>
          </cell>
          <cell r="L15">
            <v>0.35259135085513582</v>
          </cell>
        </row>
        <row r="16">
          <cell r="E16" t="str">
            <v>11102</v>
          </cell>
          <cell r="F16" t="str">
            <v>HL MILLET FLAKES          450G</v>
          </cell>
          <cell r="G16">
            <v>209</v>
          </cell>
          <cell r="H16">
            <v>533.30999999999995</v>
          </cell>
          <cell r="I16">
            <v>533.30999999999995</v>
          </cell>
          <cell r="J16">
            <v>467.58</v>
          </cell>
          <cell r="K16">
            <v>65.73</v>
          </cell>
          <cell r="L16">
            <v>0.12324914214996908</v>
          </cell>
        </row>
        <row r="17">
          <cell r="E17" t="str">
            <v>11108</v>
          </cell>
          <cell r="F17" t="str">
            <v>HL RICE FLAKES            500G</v>
          </cell>
          <cell r="G17">
            <v>2116</v>
          </cell>
          <cell r="H17">
            <v>5377.66</v>
          </cell>
          <cell r="I17">
            <v>5377.66</v>
          </cell>
          <cell r="J17">
            <v>3815.22</v>
          </cell>
          <cell r="K17">
            <v>1562.44</v>
          </cell>
          <cell r="L17">
            <v>0.29054272676219772</v>
          </cell>
        </row>
        <row r="18">
          <cell r="E18" t="str">
            <v>11111</v>
          </cell>
          <cell r="F18" t="str">
            <v>HL RYE FLAKES             500G</v>
          </cell>
          <cell r="G18">
            <v>899</v>
          </cell>
          <cell r="H18">
            <v>1962.85</v>
          </cell>
          <cell r="I18">
            <v>1962.85</v>
          </cell>
          <cell r="J18">
            <v>1285.0899999999999</v>
          </cell>
          <cell r="K18">
            <v>677.76</v>
          </cell>
          <cell r="L18">
            <v>0.34529383294699034</v>
          </cell>
        </row>
        <row r="19">
          <cell r="E19" t="str">
            <v>11120</v>
          </cell>
          <cell r="F19" t="str">
            <v>HL GR W/MEAL 1KG</v>
          </cell>
          <cell r="G19">
            <v>1204</v>
          </cell>
          <cell r="H19">
            <v>3519</v>
          </cell>
          <cell r="I19">
            <v>3519</v>
          </cell>
          <cell r="J19">
            <v>2017.81</v>
          </cell>
          <cell r="K19">
            <v>1501.19</v>
          </cell>
          <cell r="L19">
            <v>0.42659562375674909</v>
          </cell>
        </row>
        <row r="20">
          <cell r="E20" t="str">
            <v>11121</v>
          </cell>
          <cell r="F20" t="str">
            <v>HL GR W/MEAL 2KG</v>
          </cell>
          <cell r="G20">
            <v>415</v>
          </cell>
          <cell r="H20">
            <v>1984.66</v>
          </cell>
          <cell r="I20">
            <v>1984.66</v>
          </cell>
          <cell r="J20">
            <v>1196.72</v>
          </cell>
          <cell r="K20">
            <v>787.94</v>
          </cell>
          <cell r="L20">
            <v>0.39701510586196126</v>
          </cell>
        </row>
        <row r="21">
          <cell r="E21" t="str">
            <v>11145</v>
          </cell>
          <cell r="F21" t="str">
            <v>HL FLAXSEED OIL          250ML</v>
          </cell>
          <cell r="G21">
            <v>2142</v>
          </cell>
          <cell r="H21">
            <v>14697.25</v>
          </cell>
          <cell r="I21">
            <v>14697.25</v>
          </cell>
          <cell r="J21">
            <v>4751.8900000000003</v>
          </cell>
          <cell r="K21">
            <v>9945.36</v>
          </cell>
          <cell r="L21">
            <v>0.67668169215329399</v>
          </cell>
        </row>
        <row r="22">
          <cell r="E22" t="str">
            <v>11170</v>
          </cell>
          <cell r="F22" t="str">
            <v>HL BREWERS YEAST          250G</v>
          </cell>
          <cell r="G22">
            <v>487</v>
          </cell>
          <cell r="H22">
            <v>2617.67</v>
          </cell>
          <cell r="I22">
            <v>2617.67</v>
          </cell>
          <cell r="J22">
            <v>1546.67</v>
          </cell>
          <cell r="K22">
            <v>1071</v>
          </cell>
          <cell r="L22">
            <v>0.40914248167263251</v>
          </cell>
        </row>
        <row r="23">
          <cell r="E23" t="str">
            <v>11196</v>
          </cell>
          <cell r="F23" t="str">
            <v>HL DOLOMITE POWDER        500G</v>
          </cell>
          <cell r="G23">
            <v>410</v>
          </cell>
          <cell r="H23">
            <v>1297.1500000000001</v>
          </cell>
          <cell r="I23">
            <v>1297.1500000000001</v>
          </cell>
          <cell r="J23">
            <v>642.32000000000005</v>
          </cell>
          <cell r="K23">
            <v>654.83000000000004</v>
          </cell>
          <cell r="L23">
            <v>0.50482211001040744</v>
          </cell>
        </row>
        <row r="24">
          <cell r="E24" t="str">
            <v>11202</v>
          </cell>
          <cell r="F24" t="str">
            <v>HL GLUCOSE                450G</v>
          </cell>
          <cell r="G24">
            <v>1241</v>
          </cell>
          <cell r="H24">
            <v>3322.43</v>
          </cell>
          <cell r="I24">
            <v>3322.43</v>
          </cell>
          <cell r="J24">
            <v>2007.67</v>
          </cell>
          <cell r="K24">
            <v>1314.76</v>
          </cell>
          <cell r="L24">
            <v>0.39572240799655678</v>
          </cell>
        </row>
        <row r="25">
          <cell r="E25" t="str">
            <v>11206</v>
          </cell>
          <cell r="F25" t="str">
            <v>HL GOATS' MILK (POWDER) 500G</v>
          </cell>
          <cell r="G25">
            <v>87</v>
          </cell>
          <cell r="H25">
            <v>1129.5899999999999</v>
          </cell>
          <cell r="I25">
            <v>1129.5899999999999</v>
          </cell>
          <cell r="J25">
            <v>770.23</v>
          </cell>
          <cell r="K25">
            <v>359.36</v>
          </cell>
          <cell r="L25">
            <v>0.31813312794907889</v>
          </cell>
        </row>
        <row r="26">
          <cell r="E26" t="str">
            <v>11213</v>
          </cell>
          <cell r="F26" t="str">
            <v>HL KELP (GRANULE)         250G</v>
          </cell>
          <cell r="G26">
            <v>239</v>
          </cell>
          <cell r="H26">
            <v>996.12</v>
          </cell>
          <cell r="I26">
            <v>996.12</v>
          </cell>
          <cell r="J26">
            <v>653.20000000000005</v>
          </cell>
          <cell r="K26">
            <v>342.92</v>
          </cell>
          <cell r="L26">
            <v>0.34425571216319323</v>
          </cell>
        </row>
        <row r="27">
          <cell r="E27" t="str">
            <v>11216</v>
          </cell>
          <cell r="F27" t="str">
            <v>HL KRUSCHEN SALTS         110G</v>
          </cell>
          <cell r="G27">
            <v>715</v>
          </cell>
          <cell r="H27">
            <v>2487.13</v>
          </cell>
          <cell r="I27">
            <v>2487.13</v>
          </cell>
          <cell r="J27">
            <v>1744.78</v>
          </cell>
          <cell r="K27">
            <v>742.35</v>
          </cell>
          <cell r="L27">
            <v>0.29847655731706824</v>
          </cell>
        </row>
        <row r="28">
          <cell r="E28" t="str">
            <v>11219</v>
          </cell>
          <cell r="F28" t="str">
            <v>HL NATURAL LECITHIN GRANS 150G</v>
          </cell>
          <cell r="G28">
            <v>1431</v>
          </cell>
          <cell r="H28">
            <v>5933.84</v>
          </cell>
          <cell r="I28">
            <v>5933.84</v>
          </cell>
          <cell r="J28">
            <v>4213.2299999999996</v>
          </cell>
          <cell r="K28">
            <v>1720.61</v>
          </cell>
          <cell r="L28">
            <v>0.28996568832324426</v>
          </cell>
        </row>
        <row r="29">
          <cell r="E29" t="str">
            <v>11220</v>
          </cell>
          <cell r="F29" t="str">
            <v>HL NATURAL LECITHIN GRANS 375G</v>
          </cell>
          <cell r="G29">
            <v>9</v>
          </cell>
          <cell r="H29">
            <v>80.349999999999994</v>
          </cell>
          <cell r="I29">
            <v>80.349999999999994</v>
          </cell>
          <cell r="J29">
            <v>49.77</v>
          </cell>
          <cell r="K29">
            <v>30.58</v>
          </cell>
          <cell r="L29">
            <v>0.38058494088363409</v>
          </cell>
        </row>
        <row r="30">
          <cell r="E30" t="str">
            <v>11229</v>
          </cell>
          <cell r="F30" t="str">
            <v>MILK BISCUITS-BANANA      210G</v>
          </cell>
          <cell r="G30">
            <v>1680</v>
          </cell>
          <cell r="H30">
            <v>3948.76</v>
          </cell>
          <cell r="I30">
            <v>3948.76</v>
          </cell>
          <cell r="J30">
            <v>2485.54</v>
          </cell>
          <cell r="K30">
            <v>1463.22</v>
          </cell>
          <cell r="L30">
            <v>0.37055176815000151</v>
          </cell>
        </row>
        <row r="31">
          <cell r="E31" t="str">
            <v>11232</v>
          </cell>
          <cell r="F31" t="str">
            <v>MILK BISCUITS-CHOCOLATE   210G</v>
          </cell>
          <cell r="G31">
            <v>1791</v>
          </cell>
          <cell r="H31">
            <v>4272.4799999999996</v>
          </cell>
          <cell r="I31">
            <v>4272.4799999999996</v>
          </cell>
          <cell r="J31">
            <v>2786.69</v>
          </cell>
          <cell r="K31">
            <v>1485.79</v>
          </cell>
          <cell r="L31">
            <v>0.34775821068793772</v>
          </cell>
        </row>
        <row r="32">
          <cell r="E32" t="str">
            <v>11241</v>
          </cell>
          <cell r="F32" t="str">
            <v>MILK BISCUITS-VANILLA     210G</v>
          </cell>
          <cell r="G32">
            <v>3550</v>
          </cell>
          <cell r="H32">
            <v>8603.56</v>
          </cell>
          <cell r="I32">
            <v>8603.56</v>
          </cell>
          <cell r="J32">
            <v>5191.54</v>
          </cell>
          <cell r="K32">
            <v>3412.02</v>
          </cell>
          <cell r="L32">
            <v>0.39658234498277461</v>
          </cell>
        </row>
        <row r="33">
          <cell r="E33" t="str">
            <v>11245</v>
          </cell>
          <cell r="F33" t="str">
            <v>HL MOLASSES               450G</v>
          </cell>
          <cell r="G33">
            <v>1822</v>
          </cell>
          <cell r="H33">
            <v>4781.45</v>
          </cell>
          <cell r="I33">
            <v>4781.45</v>
          </cell>
          <cell r="J33">
            <v>2117.5100000000002</v>
          </cell>
          <cell r="K33">
            <v>2663.94</v>
          </cell>
          <cell r="L33">
            <v>0.5571406163402316</v>
          </cell>
        </row>
        <row r="34">
          <cell r="E34" t="str">
            <v>11263</v>
          </cell>
          <cell r="F34" t="str">
            <v>HL SAVOURY YEAST FLAKES   100G</v>
          </cell>
          <cell r="G34">
            <v>960</v>
          </cell>
          <cell r="H34">
            <v>2624.69</v>
          </cell>
          <cell r="I34">
            <v>2624.69</v>
          </cell>
          <cell r="J34">
            <v>1587.83</v>
          </cell>
          <cell r="K34">
            <v>1036.8599999999999</v>
          </cell>
          <cell r="L34">
            <v>0.39504093816793595</v>
          </cell>
        </row>
        <row r="35">
          <cell r="E35" t="str">
            <v>11270</v>
          </cell>
          <cell r="F35" t="str">
            <v>HL SLIPPERY ELM FOOD      250G</v>
          </cell>
          <cell r="G35">
            <v>272</v>
          </cell>
          <cell r="H35">
            <v>1473.62</v>
          </cell>
          <cell r="I35">
            <v>1473.62</v>
          </cell>
          <cell r="J35">
            <v>1336.65</v>
          </cell>
          <cell r="K35">
            <v>136.97</v>
          </cell>
          <cell r="L35">
            <v>9.2947978447632362E-2</v>
          </cell>
        </row>
        <row r="36">
          <cell r="E36" t="str">
            <v>11283</v>
          </cell>
          <cell r="F36" t="str">
            <v>HL APODEA ACTIVE MANUKA  250G</v>
          </cell>
          <cell r="G36">
            <v>33</v>
          </cell>
          <cell r="H36">
            <v>15.78</v>
          </cell>
          <cell r="I36">
            <v>15.78</v>
          </cell>
          <cell r="J36">
            <v>364.96</v>
          </cell>
          <cell r="K36">
            <v>-349.18</v>
          </cell>
          <cell r="L36">
            <v>-22.128010139416986</v>
          </cell>
        </row>
        <row r="37">
          <cell r="E37" t="str">
            <v>11283A</v>
          </cell>
          <cell r="F37" t="str">
            <v>HL APODEA ACTIVE MANUKA  250G</v>
          </cell>
          <cell r="G37">
            <v>24</v>
          </cell>
          <cell r="H37">
            <v>0</v>
          </cell>
          <cell r="I37">
            <v>0</v>
          </cell>
          <cell r="J37">
            <v>166.77</v>
          </cell>
          <cell r="K37">
            <v>-166.77</v>
          </cell>
          <cell r="L37" t="str">
            <v>NO SALES VALUE</v>
          </cell>
        </row>
        <row r="38">
          <cell r="E38" t="str">
            <v>11302</v>
          </cell>
          <cell r="F38" t="str">
            <v>HL DANDELION HERB BEV.    200G</v>
          </cell>
          <cell r="G38">
            <v>322</v>
          </cell>
          <cell r="H38">
            <v>2578.63</v>
          </cell>
          <cell r="I38">
            <v>2578.63</v>
          </cell>
          <cell r="J38">
            <v>1433.34</v>
          </cell>
          <cell r="K38">
            <v>1145.29</v>
          </cell>
          <cell r="L38">
            <v>0.44414669805284196</v>
          </cell>
        </row>
        <row r="39">
          <cell r="E39" t="str">
            <v>11317</v>
          </cell>
          <cell r="F39" t="str">
            <v>HL TEA POMEGRANATE &amp; GRAPE 20S</v>
          </cell>
          <cell r="G39">
            <v>642</v>
          </cell>
          <cell r="H39">
            <v>1199.01</v>
          </cell>
          <cell r="I39">
            <v>1199.01</v>
          </cell>
          <cell r="J39">
            <v>649.05999999999995</v>
          </cell>
          <cell r="K39">
            <v>549.95000000000005</v>
          </cell>
          <cell r="L39">
            <v>0.45867006947398276</v>
          </cell>
        </row>
        <row r="40">
          <cell r="E40" t="str">
            <v>11367</v>
          </cell>
          <cell r="F40" t="str">
            <v>HL OIL ALMOND 200ML</v>
          </cell>
          <cell r="G40">
            <v>1951</v>
          </cell>
          <cell r="H40">
            <v>8528.76</v>
          </cell>
          <cell r="I40">
            <v>8528.76</v>
          </cell>
          <cell r="J40">
            <v>4486.2</v>
          </cell>
          <cell r="K40">
            <v>4042.56</v>
          </cell>
          <cell r="L40">
            <v>0.47399152983552123</v>
          </cell>
        </row>
        <row r="41">
          <cell r="E41" t="str">
            <v>11368</v>
          </cell>
          <cell r="F41" t="str">
            <v>HL OIL ALOND 500ML</v>
          </cell>
          <cell r="G41">
            <v>191</v>
          </cell>
          <cell r="H41">
            <v>1675.55</v>
          </cell>
          <cell r="I41">
            <v>1675.55</v>
          </cell>
          <cell r="J41">
            <v>963.67</v>
          </cell>
          <cell r="K41">
            <v>711.88</v>
          </cell>
          <cell r="L41">
            <v>0.42486347766405064</v>
          </cell>
        </row>
        <row r="42">
          <cell r="E42" t="str">
            <v>11370</v>
          </cell>
          <cell r="F42" t="str">
            <v>HL OIL APRICOT200ML</v>
          </cell>
          <cell r="G42">
            <v>502</v>
          </cell>
          <cell r="H42">
            <v>2518.75</v>
          </cell>
          <cell r="I42">
            <v>2518.75</v>
          </cell>
          <cell r="J42">
            <v>1305.56</v>
          </cell>
          <cell r="K42">
            <v>1213.19</v>
          </cell>
          <cell r="L42">
            <v>0.48166352357320102</v>
          </cell>
        </row>
        <row r="43">
          <cell r="E43" t="str">
            <v>11374</v>
          </cell>
          <cell r="F43" t="str">
            <v>HL A/VERA JCE 500ML</v>
          </cell>
          <cell r="G43">
            <v>1340</v>
          </cell>
          <cell r="H43">
            <v>9088.76</v>
          </cell>
          <cell r="I43">
            <v>9088.76</v>
          </cell>
          <cell r="J43">
            <v>6524.32</v>
          </cell>
          <cell r="K43">
            <v>2564.44</v>
          </cell>
          <cell r="L43">
            <v>0.28215510146598655</v>
          </cell>
        </row>
        <row r="44">
          <cell r="E44" t="str">
            <v>11377</v>
          </cell>
          <cell r="F44" t="str">
            <v>HL A/VERA JCE 1.25L</v>
          </cell>
          <cell r="G44">
            <v>716</v>
          </cell>
          <cell r="H44">
            <v>8647.77</v>
          </cell>
          <cell r="I44">
            <v>8647.77</v>
          </cell>
          <cell r="J44">
            <v>5594.4</v>
          </cell>
          <cell r="K44">
            <v>3053.37</v>
          </cell>
          <cell r="L44">
            <v>0.3530817771517975</v>
          </cell>
        </row>
        <row r="45">
          <cell r="E45" t="str">
            <v>11379</v>
          </cell>
          <cell r="F45" t="str">
            <v>HL OIL C/LVER 200ML</v>
          </cell>
          <cell r="G45">
            <v>835</v>
          </cell>
          <cell r="H45">
            <v>3691.8</v>
          </cell>
          <cell r="I45">
            <v>3691.8</v>
          </cell>
          <cell r="J45">
            <v>2743.61</v>
          </cell>
          <cell r="K45">
            <v>948.19</v>
          </cell>
          <cell r="L45">
            <v>0.25683677338967442</v>
          </cell>
        </row>
        <row r="46">
          <cell r="E46" t="str">
            <v>11382</v>
          </cell>
          <cell r="F46" t="str">
            <v>HL OIL C/LVER 500ML</v>
          </cell>
          <cell r="G46">
            <v>610</v>
          </cell>
          <cell r="H46">
            <v>5341.27</v>
          </cell>
          <cell r="I46">
            <v>5341.27</v>
          </cell>
          <cell r="J46">
            <v>4360.32</v>
          </cell>
          <cell r="K46">
            <v>980.95</v>
          </cell>
          <cell r="L46">
            <v>0.18365482366553273</v>
          </cell>
        </row>
        <row r="47">
          <cell r="E47" t="str">
            <v>11403</v>
          </cell>
          <cell r="F47" t="str">
            <v>HL/HLA SESAME OIL 200ML</v>
          </cell>
          <cell r="G47">
            <v>296</v>
          </cell>
          <cell r="H47">
            <v>1254.47</v>
          </cell>
          <cell r="I47">
            <v>1254.47</v>
          </cell>
          <cell r="J47">
            <v>672.73</v>
          </cell>
          <cell r="K47">
            <v>581.74</v>
          </cell>
          <cell r="L47">
            <v>0.46373368833053003</v>
          </cell>
        </row>
        <row r="48">
          <cell r="E48" t="str">
            <v>11421</v>
          </cell>
          <cell r="F48" t="str">
            <v>HL OIL WHEATGERM 200ML</v>
          </cell>
          <cell r="G48">
            <v>162</v>
          </cell>
          <cell r="H48">
            <v>1418.08</v>
          </cell>
          <cell r="I48">
            <v>1418.08</v>
          </cell>
          <cell r="J48">
            <v>1291.3</v>
          </cell>
          <cell r="K48">
            <v>126.78</v>
          </cell>
          <cell r="L48">
            <v>8.9402572492384078E-2</v>
          </cell>
        </row>
        <row r="49">
          <cell r="E49" t="str">
            <v>11436</v>
          </cell>
          <cell r="F49" t="str">
            <v>HL TEA GREN&amp;PEACH 20S</v>
          </cell>
          <cell r="G49">
            <v>818</v>
          </cell>
          <cell r="H49">
            <v>1992.45</v>
          </cell>
          <cell r="I49">
            <v>1992.45</v>
          </cell>
          <cell r="J49">
            <v>926.14</v>
          </cell>
          <cell r="K49">
            <v>1066.31</v>
          </cell>
          <cell r="L49">
            <v>0.53517528670732006</v>
          </cell>
        </row>
        <row r="50">
          <cell r="E50" t="str">
            <v>11745</v>
          </cell>
          <cell r="F50" t="str">
            <v>HL TEA ECHINACEA LEM VIT C 20S</v>
          </cell>
          <cell r="G50">
            <v>5388</v>
          </cell>
          <cell r="H50">
            <v>15205.61</v>
          </cell>
          <cell r="I50">
            <v>15205.61</v>
          </cell>
          <cell r="J50">
            <v>6336.42</v>
          </cell>
          <cell r="K50">
            <v>8869.19</v>
          </cell>
          <cell r="L50">
            <v>0.58328406423681789</v>
          </cell>
        </row>
        <row r="51">
          <cell r="E51" t="str">
            <v>11748</v>
          </cell>
          <cell r="F51" t="str">
            <v>HL TEA ST JOHNS WORT 20S</v>
          </cell>
          <cell r="G51">
            <v>3611</v>
          </cell>
          <cell r="H51">
            <v>10270.58</v>
          </cell>
          <cell r="I51">
            <v>10270.58</v>
          </cell>
          <cell r="J51">
            <v>4467.38</v>
          </cell>
          <cell r="K51">
            <v>5803.2</v>
          </cell>
          <cell r="L51">
            <v>0.56503138089572347</v>
          </cell>
        </row>
        <row r="52">
          <cell r="E52" t="str">
            <v>11750</v>
          </cell>
          <cell r="F52" t="str">
            <v>HL TEA N/SLIM 20S</v>
          </cell>
          <cell r="G52">
            <v>2591</v>
          </cell>
          <cell r="H52">
            <v>8616.11</v>
          </cell>
          <cell r="I52">
            <v>8616.11</v>
          </cell>
          <cell r="J52">
            <v>5930.94</v>
          </cell>
          <cell r="K52">
            <v>2685.17</v>
          </cell>
          <cell r="L52">
            <v>0.31164527843771722</v>
          </cell>
        </row>
        <row r="53">
          <cell r="E53" t="str">
            <v>11752</v>
          </cell>
          <cell r="F53" t="str">
            <v>HL TEA GINSENG (V'&amp;BC) 20'S</v>
          </cell>
          <cell r="G53">
            <v>2392</v>
          </cell>
          <cell r="H53">
            <v>6821.66</v>
          </cell>
          <cell r="I53">
            <v>6821.66</v>
          </cell>
          <cell r="J53">
            <v>2652.56</v>
          </cell>
          <cell r="K53">
            <v>4169.1000000000004</v>
          </cell>
          <cell r="L53">
            <v>0.61115622883579668</v>
          </cell>
        </row>
        <row r="54">
          <cell r="E54" t="str">
            <v>11817</v>
          </cell>
          <cell r="F54" t="str">
            <v>HL RELIEF TEA 20S</v>
          </cell>
          <cell r="G54">
            <v>-26</v>
          </cell>
          <cell r="H54">
            <v>-87.38</v>
          </cell>
          <cell r="I54">
            <v>-87.38</v>
          </cell>
          <cell r="J54">
            <v>48.34</v>
          </cell>
          <cell r="K54">
            <v>-135.72</v>
          </cell>
          <cell r="L54">
            <v>1.5532158388647288</v>
          </cell>
        </row>
        <row r="55">
          <cell r="E55" t="str">
            <v>12033</v>
          </cell>
          <cell r="F55" t="str">
            <v>HL CHELATED MAGNESIUM      90T</v>
          </cell>
          <cell r="G55">
            <v>527</v>
          </cell>
          <cell r="H55">
            <v>2752.69</v>
          </cell>
          <cell r="I55">
            <v>2752.69</v>
          </cell>
          <cell r="J55">
            <v>1312.23</v>
          </cell>
          <cell r="K55">
            <v>1440.46</v>
          </cell>
          <cell r="L55">
            <v>0.52329176187656434</v>
          </cell>
        </row>
        <row r="56">
          <cell r="E56" t="str">
            <v>12038</v>
          </cell>
          <cell r="F56" t="str">
            <v>HL CHELATED SELENIUM       90T</v>
          </cell>
          <cell r="G56">
            <v>1075</v>
          </cell>
          <cell r="H56">
            <v>5648.94</v>
          </cell>
          <cell r="I56">
            <v>5648.94</v>
          </cell>
          <cell r="J56">
            <v>2047.52</v>
          </cell>
          <cell r="K56">
            <v>3601.42</v>
          </cell>
          <cell r="L56">
            <v>0.63753907812793198</v>
          </cell>
        </row>
        <row r="57">
          <cell r="E57" t="str">
            <v>12040</v>
          </cell>
          <cell r="F57" t="str">
            <v>HL CHELATED ZINC           90T</v>
          </cell>
          <cell r="G57">
            <v>729</v>
          </cell>
          <cell r="H57">
            <v>3495.21</v>
          </cell>
          <cell r="I57">
            <v>3495.21</v>
          </cell>
          <cell r="J57">
            <v>1085.97</v>
          </cell>
          <cell r="K57">
            <v>2409.2399999999998</v>
          </cell>
          <cell r="L57">
            <v>0.68929763876848593</v>
          </cell>
        </row>
        <row r="58">
          <cell r="E58" t="str">
            <v>12047</v>
          </cell>
          <cell r="F58" t="str">
            <v>HL B COMPLEX SUPREME       60T</v>
          </cell>
          <cell r="G58">
            <v>3631</v>
          </cell>
          <cell r="H58">
            <v>23651.41</v>
          </cell>
          <cell r="I58">
            <v>23651.41</v>
          </cell>
          <cell r="J58">
            <v>9723.14</v>
          </cell>
          <cell r="K58">
            <v>13928.27</v>
          </cell>
          <cell r="L58">
            <v>0.58889808260902843</v>
          </cell>
        </row>
        <row r="59">
          <cell r="E59" t="str">
            <v>12052</v>
          </cell>
          <cell r="F59" t="str">
            <v>HL VIT B COMPLEX 90T</v>
          </cell>
          <cell r="G59">
            <v>2930</v>
          </cell>
          <cell r="H59">
            <v>13363</v>
          </cell>
          <cell r="I59">
            <v>13363</v>
          </cell>
          <cell r="J59">
            <v>6638.99</v>
          </cell>
          <cell r="K59">
            <v>6724.01</v>
          </cell>
          <cell r="L59">
            <v>0.50318117189253908</v>
          </cell>
        </row>
        <row r="60">
          <cell r="E60" t="str">
            <v>12056</v>
          </cell>
          <cell r="F60" t="str">
            <v>HL CALCI W VITD 60T</v>
          </cell>
          <cell r="G60">
            <v>1978</v>
          </cell>
          <cell r="H60">
            <v>7345.02</v>
          </cell>
          <cell r="I60">
            <v>7345.02</v>
          </cell>
          <cell r="J60">
            <v>3238.6</v>
          </cell>
          <cell r="K60">
            <v>4106.42</v>
          </cell>
          <cell r="L60">
            <v>0.55907540074771744</v>
          </cell>
        </row>
        <row r="61">
          <cell r="E61" t="str">
            <v>12060</v>
          </cell>
          <cell r="F61" t="str">
            <v>HL CALCIUM 1000            50T</v>
          </cell>
          <cell r="G61">
            <v>2143</v>
          </cell>
          <cell r="H61">
            <v>11401.07</v>
          </cell>
          <cell r="I61">
            <v>11401.07</v>
          </cell>
          <cell r="J61">
            <v>5274.74</v>
          </cell>
          <cell r="K61">
            <v>6126.33</v>
          </cell>
          <cell r="L61">
            <v>0.53734693322644278</v>
          </cell>
        </row>
        <row r="62">
          <cell r="E62" t="str">
            <v>12063</v>
          </cell>
          <cell r="F62" t="str">
            <v>HL C/LIVER 90C</v>
          </cell>
          <cell r="G62">
            <v>4752</v>
          </cell>
          <cell r="H62">
            <v>17899.93</v>
          </cell>
          <cell r="I62">
            <v>17899.93</v>
          </cell>
          <cell r="J62">
            <v>10091.64</v>
          </cell>
          <cell r="K62">
            <v>7808.29</v>
          </cell>
          <cell r="L62">
            <v>0.43621902432020682</v>
          </cell>
        </row>
        <row r="63">
          <cell r="E63" t="str">
            <v>12064</v>
          </cell>
          <cell r="F63" t="str">
            <v>HL EPO 1300MG              30C</v>
          </cell>
          <cell r="G63">
            <v>-18</v>
          </cell>
          <cell r="H63">
            <v>-126.1</v>
          </cell>
          <cell r="I63">
            <v>-126.1</v>
          </cell>
          <cell r="J63">
            <v>33.96</v>
          </cell>
          <cell r="K63">
            <v>-160.06</v>
          </cell>
          <cell r="L63">
            <v>1.2693100713719272</v>
          </cell>
        </row>
        <row r="64">
          <cell r="E64" t="str">
            <v>12065</v>
          </cell>
          <cell r="F64" t="str">
            <v>HL EPO 1000MG 60C</v>
          </cell>
          <cell r="G64">
            <v>2950</v>
          </cell>
          <cell r="H64">
            <v>30232.02</v>
          </cell>
          <cell r="I64">
            <v>30232.02</v>
          </cell>
          <cell r="J64">
            <v>8222.99</v>
          </cell>
          <cell r="K64">
            <v>22009.03</v>
          </cell>
          <cell r="L64">
            <v>0.72800395077801616</v>
          </cell>
        </row>
        <row r="65">
          <cell r="E65" t="str">
            <v>12066</v>
          </cell>
          <cell r="F65" t="str">
            <v>HL EPO 1000MG 30C</v>
          </cell>
          <cell r="G65">
            <v>1385</v>
          </cell>
          <cell r="H65">
            <v>8062.79</v>
          </cell>
          <cell r="I65">
            <v>8062.79</v>
          </cell>
          <cell r="J65">
            <v>2362.25</v>
          </cell>
          <cell r="K65">
            <v>5700.54</v>
          </cell>
          <cell r="L65">
            <v>0.70701829019483331</v>
          </cell>
        </row>
        <row r="66">
          <cell r="E66" t="str">
            <v>12068</v>
          </cell>
          <cell r="F66" t="str">
            <v>HL EPO 500MG 30C</v>
          </cell>
          <cell r="G66">
            <v>987</v>
          </cell>
          <cell r="H66">
            <v>4907.78</v>
          </cell>
          <cell r="I66">
            <v>4907.78</v>
          </cell>
          <cell r="J66">
            <v>2323.66</v>
          </cell>
          <cell r="K66">
            <v>2584.12</v>
          </cell>
          <cell r="L66">
            <v>0.52653541927307257</v>
          </cell>
        </row>
        <row r="67">
          <cell r="E67" t="str">
            <v>12069</v>
          </cell>
          <cell r="F67" t="str">
            <v>HL OD GARLIC &amp; PARSLY PLS  60T</v>
          </cell>
          <cell r="G67">
            <v>3262</v>
          </cell>
          <cell r="H67">
            <v>17394.7</v>
          </cell>
          <cell r="I67">
            <v>17394.7</v>
          </cell>
          <cell r="J67">
            <v>8464.2099999999991</v>
          </cell>
          <cell r="K67">
            <v>8930.49</v>
          </cell>
          <cell r="L67">
            <v>0.51340293307731666</v>
          </cell>
        </row>
        <row r="68">
          <cell r="E68" t="str">
            <v>12071</v>
          </cell>
          <cell r="F68" t="str">
            <v>HL EPO 500MG 60C</v>
          </cell>
          <cell r="G68">
            <v>360</v>
          </cell>
          <cell r="H68">
            <v>2867.55</v>
          </cell>
          <cell r="I68">
            <v>2867.55</v>
          </cell>
          <cell r="J68">
            <v>1435.2</v>
          </cell>
          <cell r="K68">
            <v>1432.35</v>
          </cell>
          <cell r="L68">
            <v>0.49950306010357265</v>
          </cell>
        </row>
        <row r="69">
          <cell r="E69" t="str">
            <v>12073</v>
          </cell>
          <cell r="F69" t="str">
            <v>HL GARLIC 5000MG 30T</v>
          </cell>
          <cell r="G69">
            <v>1957</v>
          </cell>
          <cell r="H69">
            <v>10651.41</v>
          </cell>
          <cell r="I69">
            <v>10651.41</v>
          </cell>
          <cell r="J69">
            <v>3476.9</v>
          </cell>
          <cell r="K69">
            <v>7174.51</v>
          </cell>
          <cell r="L69">
            <v>0.67357373343059745</v>
          </cell>
        </row>
        <row r="70">
          <cell r="E70" t="str">
            <v>12078</v>
          </cell>
          <cell r="F70" t="str">
            <v>HL GARLIC 90C</v>
          </cell>
          <cell r="G70">
            <v>1803</v>
          </cell>
          <cell r="H70">
            <v>6699.51</v>
          </cell>
          <cell r="I70">
            <v>6699.51</v>
          </cell>
          <cell r="J70">
            <v>3286.66</v>
          </cell>
          <cell r="K70">
            <v>3412.85</v>
          </cell>
          <cell r="L70">
            <v>0.50941785294745434</v>
          </cell>
        </row>
        <row r="71">
          <cell r="E71" t="str">
            <v>12080</v>
          </cell>
          <cell r="F71" t="str">
            <v>HL GARLIC 250C</v>
          </cell>
          <cell r="G71">
            <v>870</v>
          </cell>
          <cell r="H71">
            <v>6440.29</v>
          </cell>
          <cell r="I71">
            <v>6440.29</v>
          </cell>
          <cell r="J71">
            <v>3278.78</v>
          </cell>
          <cell r="K71">
            <v>3161.51</v>
          </cell>
          <cell r="L71">
            <v>0.49089559631631496</v>
          </cell>
        </row>
        <row r="72">
          <cell r="E72" t="str">
            <v>12082</v>
          </cell>
          <cell r="F72" t="str">
            <v>HL HALIBUT LIVER OIL CAPS  90C</v>
          </cell>
          <cell r="G72">
            <v>1671</v>
          </cell>
          <cell r="H72">
            <v>6221.56</v>
          </cell>
          <cell r="I72">
            <v>6221.56</v>
          </cell>
          <cell r="J72">
            <v>3558.49</v>
          </cell>
          <cell r="K72">
            <v>2663.07</v>
          </cell>
          <cell r="L72">
            <v>0.42803894843094015</v>
          </cell>
        </row>
        <row r="73">
          <cell r="E73" t="str">
            <v>12084</v>
          </cell>
          <cell r="F73" t="str">
            <v>HL OMEGA-3 (CARDIO-CARE)   40C</v>
          </cell>
          <cell r="G73">
            <v>2089</v>
          </cell>
          <cell r="H73">
            <v>15236.55</v>
          </cell>
          <cell r="I73">
            <v>15236.55</v>
          </cell>
          <cell r="J73">
            <v>4442.41</v>
          </cell>
          <cell r="K73">
            <v>10794.14</v>
          </cell>
          <cell r="L73">
            <v>0.70843727746766816</v>
          </cell>
        </row>
        <row r="74">
          <cell r="E74" t="str">
            <v>12087</v>
          </cell>
          <cell r="F74" t="str">
            <v>HL HAIR &amp; NAILS            30T</v>
          </cell>
          <cell r="G74">
            <v>1276</v>
          </cell>
          <cell r="H74">
            <v>8616</v>
          </cell>
          <cell r="I74">
            <v>8616</v>
          </cell>
          <cell r="J74">
            <v>3526.79</v>
          </cell>
          <cell r="K74">
            <v>5089.21</v>
          </cell>
          <cell r="L74">
            <v>0.59066968430826372</v>
          </cell>
        </row>
        <row r="75">
          <cell r="E75" t="str">
            <v>12090</v>
          </cell>
          <cell r="F75" t="str">
            <v>HL IRON &amp; VITAMIN C        90T</v>
          </cell>
          <cell r="G75">
            <v>2328</v>
          </cell>
          <cell r="H75">
            <v>15777.86</v>
          </cell>
          <cell r="I75">
            <v>15777.86</v>
          </cell>
          <cell r="J75">
            <v>6154.3</v>
          </cell>
          <cell r="K75">
            <v>9623.56</v>
          </cell>
          <cell r="L75">
            <v>0.60994076509742123</v>
          </cell>
        </row>
        <row r="76">
          <cell r="E76" t="str">
            <v>12096</v>
          </cell>
          <cell r="F76" t="str">
            <v>HL KELP 90T</v>
          </cell>
          <cell r="G76">
            <v>1493</v>
          </cell>
          <cell r="H76">
            <v>5877.33</v>
          </cell>
          <cell r="I76">
            <v>5877.33</v>
          </cell>
          <cell r="J76">
            <v>2671.37</v>
          </cell>
          <cell r="K76">
            <v>3205.96</v>
          </cell>
          <cell r="L76">
            <v>0.54547898450486876</v>
          </cell>
        </row>
        <row r="77">
          <cell r="E77" t="str">
            <v>12098</v>
          </cell>
          <cell r="F77" t="str">
            <v>HL LAXATIME TABLETS        90T</v>
          </cell>
          <cell r="G77">
            <v>898</v>
          </cell>
          <cell r="H77">
            <v>4889.29</v>
          </cell>
          <cell r="I77">
            <v>4889.29</v>
          </cell>
          <cell r="J77">
            <v>2986.31</v>
          </cell>
          <cell r="K77">
            <v>1902.98</v>
          </cell>
          <cell r="L77">
            <v>0.38921397585334477</v>
          </cell>
        </row>
        <row r="78">
          <cell r="E78" t="str">
            <v>12106</v>
          </cell>
          <cell r="F78" t="str">
            <v>HL LECITHIN 1200MG         50C</v>
          </cell>
          <cell r="G78">
            <v>1067</v>
          </cell>
          <cell r="H78">
            <v>7712.67</v>
          </cell>
          <cell r="I78">
            <v>7712.67</v>
          </cell>
          <cell r="J78">
            <v>2841.62</v>
          </cell>
          <cell r="K78">
            <v>4871.05</v>
          </cell>
          <cell r="L78">
            <v>0.63156468512201358</v>
          </cell>
        </row>
        <row r="79">
          <cell r="E79" t="str">
            <v>12109</v>
          </cell>
          <cell r="F79" t="str">
            <v>HL M/VIT&amp;MIN 100C</v>
          </cell>
          <cell r="G79">
            <v>1576</v>
          </cell>
          <cell r="H79">
            <v>16539.37</v>
          </cell>
          <cell r="I79">
            <v>16539.37</v>
          </cell>
          <cell r="J79">
            <v>6169.41</v>
          </cell>
          <cell r="K79">
            <v>10369.959999999999</v>
          </cell>
          <cell r="L79">
            <v>0.62698639670072076</v>
          </cell>
        </row>
        <row r="80">
          <cell r="E80" t="str">
            <v>12113</v>
          </cell>
          <cell r="F80" t="str">
            <v>HL M/VIT&amp;MIN 60C</v>
          </cell>
          <cell r="G80">
            <v>3797</v>
          </cell>
          <cell r="H80">
            <v>26744.33</v>
          </cell>
          <cell r="I80">
            <v>26744.33</v>
          </cell>
          <cell r="J80">
            <v>9950.94</v>
          </cell>
          <cell r="K80">
            <v>16793.39</v>
          </cell>
          <cell r="L80">
            <v>0.62792337665591169</v>
          </cell>
        </row>
        <row r="81">
          <cell r="E81" t="str">
            <v>12120</v>
          </cell>
          <cell r="F81" t="str">
            <v>HL M/VIT&amp;MIN 30C</v>
          </cell>
          <cell r="G81">
            <v>1091</v>
          </cell>
          <cell r="H81">
            <v>5181.97</v>
          </cell>
          <cell r="I81">
            <v>5181.97</v>
          </cell>
          <cell r="J81">
            <v>1965.45</v>
          </cell>
          <cell r="K81">
            <v>3216.52</v>
          </cell>
          <cell r="L81">
            <v>0.62071374400083368</v>
          </cell>
        </row>
        <row r="82">
          <cell r="E82" t="str">
            <v>12130</v>
          </cell>
          <cell r="F82" t="str">
            <v>HL SPIRULINA PLUS         100T</v>
          </cell>
          <cell r="G82">
            <v>-2</v>
          </cell>
          <cell r="H82">
            <v>-13.34</v>
          </cell>
          <cell r="I82">
            <v>-13.34</v>
          </cell>
          <cell r="J82">
            <v>0</v>
          </cell>
          <cell r="K82">
            <v>-13.34</v>
          </cell>
          <cell r="L82">
            <v>1</v>
          </cell>
        </row>
        <row r="83">
          <cell r="E83" t="str">
            <v>12132</v>
          </cell>
          <cell r="F83" t="str">
            <v>HL SPIRULINA 500MG         90T</v>
          </cell>
          <cell r="G83">
            <v>4481</v>
          </cell>
          <cell r="H83">
            <v>32227.46</v>
          </cell>
          <cell r="I83">
            <v>32227.46</v>
          </cell>
          <cell r="J83">
            <v>10011.81</v>
          </cell>
          <cell r="K83">
            <v>22215.65</v>
          </cell>
          <cell r="L83">
            <v>0.68933915362861364</v>
          </cell>
        </row>
        <row r="84">
          <cell r="E84" t="str">
            <v>12133</v>
          </cell>
          <cell r="F84" t="str">
            <v>HL EASY SLEEP              60T</v>
          </cell>
          <cell r="G84">
            <v>1489</v>
          </cell>
          <cell r="H84">
            <v>9750.9500000000007</v>
          </cell>
          <cell r="I84">
            <v>9750.9500000000007</v>
          </cell>
          <cell r="J84">
            <v>4529.58</v>
          </cell>
          <cell r="K84">
            <v>5221.37</v>
          </cell>
          <cell r="L84">
            <v>0.53547295391731053</v>
          </cell>
        </row>
        <row r="85">
          <cell r="E85" t="str">
            <v>12143</v>
          </cell>
          <cell r="F85" t="str">
            <v>HL VITAMIN A D E CAPS      90C</v>
          </cell>
          <cell r="G85">
            <v>451</v>
          </cell>
          <cell r="H85">
            <v>3770.13</v>
          </cell>
          <cell r="I85">
            <v>3770.13</v>
          </cell>
          <cell r="J85">
            <v>1613.01</v>
          </cell>
          <cell r="K85">
            <v>2157.12</v>
          </cell>
          <cell r="L85">
            <v>0.57216064167548597</v>
          </cell>
        </row>
        <row r="86">
          <cell r="E86" t="str">
            <v>12151</v>
          </cell>
          <cell r="F86" t="str">
            <v>HL VITAMIN B6 25MG         90T</v>
          </cell>
          <cell r="G86">
            <v>665</v>
          </cell>
          <cell r="H86">
            <v>3010.47</v>
          </cell>
          <cell r="I86">
            <v>3010.47</v>
          </cell>
          <cell r="J86">
            <v>1048.55</v>
          </cell>
          <cell r="K86">
            <v>1961.92</v>
          </cell>
          <cell r="L86">
            <v>0.65169890415782261</v>
          </cell>
        </row>
        <row r="87">
          <cell r="E87" t="str">
            <v>12164</v>
          </cell>
          <cell r="F87" t="str">
            <v>HL K/C VIT C 70T</v>
          </cell>
          <cell r="G87">
            <v>-2</v>
          </cell>
          <cell r="H87">
            <v>-10.8</v>
          </cell>
          <cell r="I87">
            <v>-10.8</v>
          </cell>
          <cell r="J87">
            <v>11.45</v>
          </cell>
          <cell r="K87">
            <v>-22.25</v>
          </cell>
          <cell r="L87">
            <v>2.0601851851851851</v>
          </cell>
        </row>
        <row r="88">
          <cell r="E88" t="str">
            <v>12164-P</v>
          </cell>
          <cell r="F88" t="str">
            <v>HL PR K/C VIT C 70T</v>
          </cell>
          <cell r="G88">
            <v>3719</v>
          </cell>
          <cell r="H88">
            <v>16944.560000000001</v>
          </cell>
          <cell r="I88">
            <v>16944.560000000001</v>
          </cell>
          <cell r="J88">
            <v>7513.43</v>
          </cell>
          <cell r="K88">
            <v>9431.1299999999992</v>
          </cell>
          <cell r="L88">
            <v>0.55658748294437854</v>
          </cell>
        </row>
        <row r="89">
          <cell r="E89" t="str">
            <v>12165</v>
          </cell>
          <cell r="F89" t="str">
            <v>HL KIDSCARE MULTI        60T</v>
          </cell>
          <cell r="G89">
            <v>6122</v>
          </cell>
          <cell r="H89">
            <v>28089.08</v>
          </cell>
          <cell r="I89">
            <v>28089.08</v>
          </cell>
          <cell r="J89">
            <v>16268.02</v>
          </cell>
          <cell r="K89">
            <v>11821.06</v>
          </cell>
          <cell r="L89">
            <v>0.4208418360444699</v>
          </cell>
        </row>
        <row r="90">
          <cell r="E90" t="str">
            <v>12175</v>
          </cell>
          <cell r="F90" t="str">
            <v>HL VIT C 250MG CNO 100T</v>
          </cell>
          <cell r="G90">
            <v>4276</v>
          </cell>
          <cell r="H90">
            <v>19204.45</v>
          </cell>
          <cell r="I90">
            <v>19204.45</v>
          </cell>
          <cell r="J90">
            <v>9389.25</v>
          </cell>
          <cell r="K90">
            <v>9815.2000000000007</v>
          </cell>
          <cell r="L90">
            <v>0.51108987760649227</v>
          </cell>
        </row>
        <row r="91">
          <cell r="E91" t="str">
            <v>12176</v>
          </cell>
          <cell r="F91" t="str">
            <v>HL VITC 250MG/ECH 100 CNO100T</v>
          </cell>
          <cell r="G91">
            <v>2384</v>
          </cell>
          <cell r="H91">
            <v>12533.85</v>
          </cell>
          <cell r="I91">
            <v>12533.85</v>
          </cell>
          <cell r="J91">
            <v>5729.71</v>
          </cell>
          <cell r="K91">
            <v>6804.14</v>
          </cell>
          <cell r="L91">
            <v>0.54286113205439668</v>
          </cell>
        </row>
        <row r="92">
          <cell r="E92" t="str">
            <v>12179</v>
          </cell>
          <cell r="F92" t="str">
            <v>HL VITC 500MG/ECH 100CNO 60T</v>
          </cell>
          <cell r="G92">
            <v>-26</v>
          </cell>
          <cell r="H92">
            <v>-146.66</v>
          </cell>
          <cell r="I92">
            <v>-146.66</v>
          </cell>
          <cell r="J92">
            <v>0</v>
          </cell>
          <cell r="K92">
            <v>-146.66</v>
          </cell>
          <cell r="L92">
            <v>1</v>
          </cell>
        </row>
        <row r="93">
          <cell r="E93" t="str">
            <v>12179-P</v>
          </cell>
          <cell r="F93" t="str">
            <v>PR VITC 500MG ECH 100CNO 60T</v>
          </cell>
          <cell r="G93">
            <v>5506</v>
          </cell>
          <cell r="H93">
            <v>32772.370000000003</v>
          </cell>
          <cell r="I93">
            <v>32772.370000000003</v>
          </cell>
          <cell r="J93">
            <v>14130.36</v>
          </cell>
          <cell r="K93">
            <v>18642.009999999998</v>
          </cell>
          <cell r="L93">
            <v>0.5688331359617872</v>
          </cell>
        </row>
        <row r="94">
          <cell r="E94" t="str">
            <v>12181</v>
          </cell>
          <cell r="F94" t="str">
            <v>HL VIT C 500MG CNO 60T</v>
          </cell>
          <cell r="G94">
            <v>687</v>
          </cell>
          <cell r="H94">
            <v>3169.7</v>
          </cell>
          <cell r="I94">
            <v>3169.7</v>
          </cell>
          <cell r="J94">
            <v>1705.75</v>
          </cell>
          <cell r="K94">
            <v>1463.95</v>
          </cell>
          <cell r="L94">
            <v>0.46185758904628205</v>
          </cell>
        </row>
        <row r="95">
          <cell r="E95" t="str">
            <v>12181-P</v>
          </cell>
          <cell r="F95" t="str">
            <v>HL PR VIT C 500MG 60T</v>
          </cell>
          <cell r="G95">
            <v>8531</v>
          </cell>
          <cell r="H95">
            <v>38985.06</v>
          </cell>
          <cell r="I95">
            <v>38985.06</v>
          </cell>
          <cell r="J95">
            <v>20936.91</v>
          </cell>
          <cell r="K95">
            <v>18048.150000000001</v>
          </cell>
          <cell r="L95">
            <v>0.46295042254648328</v>
          </cell>
        </row>
        <row r="96">
          <cell r="E96" t="str">
            <v>12185</v>
          </cell>
          <cell r="F96" t="str">
            <v>HL VITC 1000MG/ECH 200CNO 40T</v>
          </cell>
          <cell r="G96">
            <v>4264</v>
          </cell>
          <cell r="H96">
            <v>32591.74</v>
          </cell>
          <cell r="I96">
            <v>32591.74</v>
          </cell>
          <cell r="J96">
            <v>12757.89</v>
          </cell>
          <cell r="K96">
            <v>19833.849999999999</v>
          </cell>
          <cell r="L96">
            <v>0.60855449877791112</v>
          </cell>
        </row>
        <row r="97">
          <cell r="E97" t="str">
            <v>12187</v>
          </cell>
          <cell r="F97" t="str">
            <v>HL VIT C 1000MG CNO    40T</v>
          </cell>
          <cell r="G97">
            <v>4735</v>
          </cell>
          <cell r="H97">
            <v>30267.67</v>
          </cell>
          <cell r="I97">
            <v>30267.67</v>
          </cell>
          <cell r="J97">
            <v>13742.19</v>
          </cell>
          <cell r="K97">
            <v>16525.48</v>
          </cell>
          <cell r="L97">
            <v>0.5459779361939654</v>
          </cell>
        </row>
        <row r="98">
          <cell r="E98" t="str">
            <v>12196</v>
          </cell>
          <cell r="F98" t="str">
            <v>HL ESTER C 550MG           60T</v>
          </cell>
          <cell r="G98">
            <v>1346</v>
          </cell>
          <cell r="H98">
            <v>10379.08</v>
          </cell>
          <cell r="I98">
            <v>10379.08</v>
          </cell>
          <cell r="J98">
            <v>4247.92</v>
          </cell>
          <cell r="K98">
            <v>6131.16</v>
          </cell>
          <cell r="L98">
            <v>0.59072287717215788</v>
          </cell>
        </row>
        <row r="99">
          <cell r="E99" t="str">
            <v>12211</v>
          </cell>
          <cell r="F99" t="str">
            <v>HL VIT E 100MG CAP 90C</v>
          </cell>
          <cell r="G99">
            <v>916</v>
          </cell>
          <cell r="H99">
            <v>5574.86</v>
          </cell>
          <cell r="I99">
            <v>5574.86</v>
          </cell>
          <cell r="J99">
            <v>3117.34</v>
          </cell>
          <cell r="K99">
            <v>2457.52</v>
          </cell>
          <cell r="L99">
            <v>0.44082183229713395</v>
          </cell>
        </row>
        <row r="100">
          <cell r="E100" t="str">
            <v>12213</v>
          </cell>
          <cell r="F100" t="str">
            <v>HL VIT E 200 100C CAPS</v>
          </cell>
          <cell r="G100">
            <v>250</v>
          </cell>
          <cell r="H100">
            <v>2559.5500000000002</v>
          </cell>
          <cell r="I100">
            <v>2559.5500000000002</v>
          </cell>
          <cell r="J100">
            <v>1393.93</v>
          </cell>
          <cell r="K100">
            <v>1165.6199999999999</v>
          </cell>
          <cell r="L100">
            <v>0.45540036334511919</v>
          </cell>
        </row>
        <row r="101">
          <cell r="E101" t="str">
            <v>12217</v>
          </cell>
          <cell r="F101" t="str">
            <v>HL VIT E 200 60C CAPS</v>
          </cell>
          <cell r="G101">
            <v>2191</v>
          </cell>
          <cell r="H101">
            <v>14541.64</v>
          </cell>
          <cell r="I101">
            <v>14541.64</v>
          </cell>
          <cell r="J101">
            <v>8029.16</v>
          </cell>
          <cell r="K101">
            <v>6512.48</v>
          </cell>
          <cell r="L101">
            <v>0.44785044878019259</v>
          </cell>
        </row>
        <row r="102">
          <cell r="E102" t="str">
            <v>12221</v>
          </cell>
          <cell r="F102" t="str">
            <v>HL VIT E 500MG 40C</v>
          </cell>
          <cell r="G102">
            <v>733</v>
          </cell>
          <cell r="H102">
            <v>7049.15</v>
          </cell>
          <cell r="I102">
            <v>7049.15</v>
          </cell>
          <cell r="J102">
            <v>2709.09</v>
          </cell>
          <cell r="K102">
            <v>4340.0600000000004</v>
          </cell>
          <cell r="L102">
            <v>0.61568557911237531</v>
          </cell>
        </row>
        <row r="103">
          <cell r="E103" t="str">
            <v>12236</v>
          </cell>
          <cell r="F103" t="str">
            <v>HL MENS MULTI 30T</v>
          </cell>
          <cell r="G103">
            <v>-30</v>
          </cell>
          <cell r="H103">
            <v>-188.4</v>
          </cell>
          <cell r="I103">
            <v>-188.4</v>
          </cell>
          <cell r="J103">
            <v>0</v>
          </cell>
          <cell r="K103">
            <v>-188.4</v>
          </cell>
          <cell r="L103">
            <v>1</v>
          </cell>
        </row>
        <row r="104">
          <cell r="E104" t="str">
            <v>12236-P</v>
          </cell>
          <cell r="F104" t="str">
            <v>HL PR MENS MULTI 30T</v>
          </cell>
          <cell r="G104">
            <v>5520</v>
          </cell>
          <cell r="H104">
            <v>34358.06</v>
          </cell>
          <cell r="I104">
            <v>34358.06</v>
          </cell>
          <cell r="J104">
            <v>18097.95</v>
          </cell>
          <cell r="K104">
            <v>16260.11</v>
          </cell>
          <cell r="L104">
            <v>0.47325460168589267</v>
          </cell>
        </row>
        <row r="105">
          <cell r="E105" t="str">
            <v>12293</v>
          </cell>
          <cell r="F105" t="str">
            <v>HL IRON FIZZ               10T</v>
          </cell>
          <cell r="G105">
            <v>199</v>
          </cell>
          <cell r="H105">
            <v>1215.8900000000001</v>
          </cell>
          <cell r="I105">
            <v>1215.8900000000001</v>
          </cell>
          <cell r="J105">
            <v>472.97</v>
          </cell>
          <cell r="K105">
            <v>742.92</v>
          </cell>
          <cell r="L105">
            <v>0.61100921958400833</v>
          </cell>
        </row>
        <row r="106">
          <cell r="E106" t="str">
            <v>12319</v>
          </cell>
          <cell r="F106" t="str">
            <v>HL BEE POLLEN 500MG CAPS 90C</v>
          </cell>
          <cell r="G106">
            <v>2844</v>
          </cell>
          <cell r="H106">
            <v>22716.37</v>
          </cell>
          <cell r="I106">
            <v>22716.37</v>
          </cell>
          <cell r="J106">
            <v>10429.64</v>
          </cell>
          <cell r="K106">
            <v>12286.73</v>
          </cell>
          <cell r="L106">
            <v>0.54087558883747711</v>
          </cell>
        </row>
        <row r="107">
          <cell r="E107" t="str">
            <v>12335</v>
          </cell>
          <cell r="F107" t="str">
            <v>HL L/POP M/PROPOLIS 10S</v>
          </cell>
          <cell r="G107">
            <v>66</v>
          </cell>
          <cell r="H107">
            <v>141.72999999999999</v>
          </cell>
          <cell r="I107">
            <v>141.72999999999999</v>
          </cell>
          <cell r="J107">
            <v>106.58</v>
          </cell>
          <cell r="K107">
            <v>35.15</v>
          </cell>
          <cell r="L107">
            <v>0.24800677344246103</v>
          </cell>
        </row>
        <row r="108">
          <cell r="E108" t="str">
            <v>12337</v>
          </cell>
          <cell r="F108" t="str">
            <v>HL L/LOP ECHIN &amp; VIT C 10S</v>
          </cell>
          <cell r="G108">
            <v>620</v>
          </cell>
          <cell r="H108">
            <v>1622.08</v>
          </cell>
          <cell r="I108">
            <v>1622.08</v>
          </cell>
          <cell r="J108">
            <v>970.8</v>
          </cell>
          <cell r="K108">
            <v>651.28</v>
          </cell>
          <cell r="L108">
            <v>0.40150917340698361</v>
          </cell>
        </row>
        <row r="109">
          <cell r="E109" t="str">
            <v>12338</v>
          </cell>
          <cell r="F109" t="str">
            <v>HL LOZ PROP &amp; ECHIN'LEM' 15L</v>
          </cell>
          <cell r="G109">
            <v>359</v>
          </cell>
          <cell r="H109">
            <v>937.7</v>
          </cell>
          <cell r="I109">
            <v>937.7</v>
          </cell>
          <cell r="J109">
            <v>668.79</v>
          </cell>
          <cell r="K109">
            <v>268.91000000000003</v>
          </cell>
          <cell r="L109">
            <v>0.28677615442039034</v>
          </cell>
        </row>
        <row r="110">
          <cell r="E110" t="str">
            <v>12343</v>
          </cell>
          <cell r="F110" t="str">
            <v>HL ZINC PLUS 90T</v>
          </cell>
          <cell r="G110">
            <v>2226</v>
          </cell>
          <cell r="H110">
            <v>11672.29</v>
          </cell>
          <cell r="I110">
            <v>11672.29</v>
          </cell>
          <cell r="J110">
            <v>3997.97</v>
          </cell>
          <cell r="K110">
            <v>7674.32</v>
          </cell>
          <cell r="L110">
            <v>0.65748195084255101</v>
          </cell>
        </row>
        <row r="111">
          <cell r="E111" t="str">
            <v>12397</v>
          </cell>
          <cell r="F111" t="str">
            <v>HL CALCIBUILD LEMON CHEW.  30T</v>
          </cell>
          <cell r="G111">
            <v>397</v>
          </cell>
          <cell r="H111">
            <v>2089.31</v>
          </cell>
          <cell r="I111">
            <v>2089.31</v>
          </cell>
          <cell r="J111">
            <v>1107.76</v>
          </cell>
          <cell r="K111">
            <v>981.55</v>
          </cell>
          <cell r="L111">
            <v>0.46979624852223939</v>
          </cell>
        </row>
        <row r="112">
          <cell r="E112" t="str">
            <v>12398</v>
          </cell>
          <cell r="F112" t="str">
            <v>HL CALCIBUILD HIGH POTENCY 50T</v>
          </cell>
          <cell r="G112">
            <v>612</v>
          </cell>
          <cell r="H112">
            <v>3684.31</v>
          </cell>
          <cell r="I112">
            <v>3684.31</v>
          </cell>
          <cell r="J112">
            <v>2012.88</v>
          </cell>
          <cell r="K112">
            <v>1671.43</v>
          </cell>
          <cell r="L112">
            <v>0.45366160827943364</v>
          </cell>
        </row>
        <row r="113">
          <cell r="E113" t="str">
            <v>12399</v>
          </cell>
          <cell r="F113" t="str">
            <v>HL CALCIBUILD VANILLA CHEW.30T</v>
          </cell>
          <cell r="G113">
            <v>374</v>
          </cell>
          <cell r="H113">
            <v>1696.99</v>
          </cell>
          <cell r="I113">
            <v>1696.99</v>
          </cell>
          <cell r="J113">
            <v>856.14</v>
          </cell>
          <cell r="K113">
            <v>840.85</v>
          </cell>
          <cell r="L113">
            <v>0.49549496461381626</v>
          </cell>
        </row>
        <row r="114">
          <cell r="E114" t="str">
            <v>12404</v>
          </cell>
          <cell r="F114" t="str">
            <v>HL SUPER MULTI             30T</v>
          </cell>
          <cell r="G114">
            <v>618</v>
          </cell>
          <cell r="H114">
            <v>3834.76</v>
          </cell>
          <cell r="I114">
            <v>3834.76</v>
          </cell>
          <cell r="J114">
            <v>1764.4</v>
          </cell>
          <cell r="K114">
            <v>2070.36</v>
          </cell>
          <cell r="L114">
            <v>0.53989297896087374</v>
          </cell>
        </row>
        <row r="115">
          <cell r="E115" t="str">
            <v>12407</v>
          </cell>
          <cell r="F115" t="str">
            <v>HL SNR MULTI 35C</v>
          </cell>
          <cell r="G115">
            <v>514</v>
          </cell>
          <cell r="H115">
            <v>3254.5</v>
          </cell>
          <cell r="I115">
            <v>3254.5</v>
          </cell>
          <cell r="J115">
            <v>1097.25</v>
          </cell>
          <cell r="K115">
            <v>2157.25</v>
          </cell>
          <cell r="L115">
            <v>0.66285143647257638</v>
          </cell>
        </row>
        <row r="116">
          <cell r="E116" t="str">
            <v>12422</v>
          </cell>
          <cell r="F116" t="str">
            <v>HL RELIEF HOT EFF         6T</v>
          </cell>
          <cell r="G116">
            <v>909</v>
          </cell>
          <cell r="H116">
            <v>2535.0700000000002</v>
          </cell>
          <cell r="I116">
            <v>2535.0700000000002</v>
          </cell>
          <cell r="J116">
            <v>1436.22</v>
          </cell>
          <cell r="K116">
            <v>1098.8499999999999</v>
          </cell>
          <cell r="L116">
            <v>0.43345943110052182</v>
          </cell>
        </row>
        <row r="117">
          <cell r="E117" t="str">
            <v>12434</v>
          </cell>
          <cell r="F117" t="str">
            <v>HL N/SLIM THERMOGENIC   30T</v>
          </cell>
          <cell r="G117">
            <v>1289</v>
          </cell>
          <cell r="H117">
            <v>11060.6</v>
          </cell>
          <cell r="I117">
            <v>11060.6</v>
          </cell>
          <cell r="J117">
            <v>3612.07</v>
          </cell>
          <cell r="K117">
            <v>7448.53</v>
          </cell>
          <cell r="L117">
            <v>0.67342910872827866</v>
          </cell>
        </row>
        <row r="118">
          <cell r="E118" t="str">
            <v>12437</v>
          </cell>
          <cell r="F118" t="str">
            <v>HL N/SLIM CHITOSAN 60C</v>
          </cell>
          <cell r="G118">
            <v>1048</v>
          </cell>
          <cell r="H118">
            <v>6839.57</v>
          </cell>
          <cell r="I118">
            <v>6839.57</v>
          </cell>
          <cell r="J118">
            <v>3128.93</v>
          </cell>
          <cell r="K118">
            <v>3710.64</v>
          </cell>
          <cell r="L118">
            <v>0.54252533419498594</v>
          </cell>
        </row>
        <row r="119">
          <cell r="E119" t="str">
            <v>12462</v>
          </cell>
          <cell r="F119" t="str">
            <v>HL BOOST COLD BUSTER BRY/ORG</v>
          </cell>
          <cell r="G119">
            <v>4533</v>
          </cell>
          <cell r="H119">
            <v>38744.080000000002</v>
          </cell>
          <cell r="I119">
            <v>38744.080000000002</v>
          </cell>
          <cell r="J119">
            <v>24198.28</v>
          </cell>
          <cell r="K119">
            <v>14545.8</v>
          </cell>
          <cell r="L119">
            <v>0.37543284032037921</v>
          </cell>
        </row>
        <row r="120">
          <cell r="E120" t="str">
            <v>12464</v>
          </cell>
          <cell r="F120" t="str">
            <v>HL K/C R/WHL R.CHIC MULTIPK</v>
          </cell>
          <cell r="G120">
            <v>3276</v>
          </cell>
          <cell r="H120">
            <v>9632.4</v>
          </cell>
          <cell r="I120">
            <v>9632.4</v>
          </cell>
          <cell r="J120">
            <v>6239.77</v>
          </cell>
          <cell r="K120">
            <v>3392.63</v>
          </cell>
          <cell r="L120">
            <v>0.35221024874382295</v>
          </cell>
        </row>
        <row r="121">
          <cell r="E121" t="str">
            <v>12517</v>
          </cell>
          <cell r="F121" t="str">
            <v>HL ECHINACEA 30T</v>
          </cell>
          <cell r="G121">
            <v>-18</v>
          </cell>
          <cell r="H121">
            <v>-66.06</v>
          </cell>
          <cell r="I121">
            <v>-66.06</v>
          </cell>
          <cell r="J121">
            <v>0</v>
          </cell>
          <cell r="K121">
            <v>-66.06</v>
          </cell>
          <cell r="L121">
            <v>1</v>
          </cell>
        </row>
        <row r="122">
          <cell r="E122" t="str">
            <v>12517-P</v>
          </cell>
          <cell r="F122" t="str">
            <v>HL PR ECHIN 30T</v>
          </cell>
          <cell r="G122">
            <v>2486</v>
          </cell>
          <cell r="H122">
            <v>9140.84</v>
          </cell>
          <cell r="I122">
            <v>9140.84</v>
          </cell>
          <cell r="J122">
            <v>3540.16</v>
          </cell>
          <cell r="K122">
            <v>5600.68</v>
          </cell>
          <cell r="L122">
            <v>0.61270955404536132</v>
          </cell>
        </row>
        <row r="123">
          <cell r="E123" t="str">
            <v>12532</v>
          </cell>
          <cell r="F123" t="str">
            <v>HL KIDSCARE ECH &amp; VITC 60T</v>
          </cell>
          <cell r="G123">
            <v>6</v>
          </cell>
          <cell r="H123">
            <v>27.49</v>
          </cell>
          <cell r="I123">
            <v>27.49</v>
          </cell>
          <cell r="J123">
            <v>10.76</v>
          </cell>
          <cell r="K123">
            <v>16.73</v>
          </cell>
          <cell r="L123">
            <v>0.60858493997817398</v>
          </cell>
        </row>
        <row r="124">
          <cell r="E124" t="str">
            <v>12532-P</v>
          </cell>
          <cell r="F124" t="str">
            <v>HL PR K/C ECH&amp;VIT C 60T</v>
          </cell>
          <cell r="G124">
            <v>4919</v>
          </cell>
          <cell r="H124">
            <v>22469.15</v>
          </cell>
          <cell r="I124">
            <v>22469.15</v>
          </cell>
          <cell r="J124">
            <v>9287.25</v>
          </cell>
          <cell r="K124">
            <v>13181.9</v>
          </cell>
          <cell r="L124">
            <v>0.58666660732604481</v>
          </cell>
        </row>
        <row r="125">
          <cell r="E125" t="str">
            <v>12540</v>
          </cell>
          <cell r="F125" t="str">
            <v>HL ESENTIAL WOMEN 20DAY</v>
          </cell>
          <cell r="G125">
            <v>879</v>
          </cell>
          <cell r="H125">
            <v>9094.3700000000008</v>
          </cell>
          <cell r="I125">
            <v>9094.3700000000008</v>
          </cell>
          <cell r="J125">
            <v>7103.79</v>
          </cell>
          <cell r="K125">
            <v>1990.58</v>
          </cell>
          <cell r="L125">
            <v>0.21888047220423182</v>
          </cell>
        </row>
        <row r="126">
          <cell r="E126" t="str">
            <v>12542</v>
          </cell>
          <cell r="F126" t="str">
            <v>HL ESENTIAL MEN 20DAY</v>
          </cell>
          <cell r="G126">
            <v>306</v>
          </cell>
          <cell r="H126">
            <v>3116.16</v>
          </cell>
          <cell r="I126">
            <v>3116.16</v>
          </cell>
          <cell r="J126">
            <v>1150.0999999999999</v>
          </cell>
          <cell r="K126">
            <v>1966.06</v>
          </cell>
          <cell r="L126">
            <v>0.63092395769151777</v>
          </cell>
        </row>
        <row r="127">
          <cell r="E127" t="str">
            <v>12543</v>
          </cell>
          <cell r="F127" t="str">
            <v>HL ESENTIAL 50+ 20DAY</v>
          </cell>
          <cell r="G127">
            <v>203</v>
          </cell>
          <cell r="H127">
            <v>2077.9699999999998</v>
          </cell>
          <cell r="I127">
            <v>2077.9699999999998</v>
          </cell>
          <cell r="J127">
            <v>1070.6400000000001</v>
          </cell>
          <cell r="K127">
            <v>1007.33</v>
          </cell>
          <cell r="L127">
            <v>0.48476638257530191</v>
          </cell>
        </row>
        <row r="128">
          <cell r="E128" t="str">
            <v>12544</v>
          </cell>
          <cell r="F128" t="str">
            <v>HL NATURAL BEAUTY 20DAY</v>
          </cell>
          <cell r="G128">
            <v>29</v>
          </cell>
          <cell r="H128">
            <v>283.39999999999998</v>
          </cell>
          <cell r="I128">
            <v>283.39999999999998</v>
          </cell>
          <cell r="J128">
            <v>112.4</v>
          </cell>
          <cell r="K128">
            <v>171</v>
          </cell>
          <cell r="L128">
            <v>0.60338743824982366</v>
          </cell>
        </row>
        <row r="129">
          <cell r="E129" t="str">
            <v>12570</v>
          </cell>
          <cell r="F129" t="str">
            <v>HL FOLIC ACID 300MCG       60T</v>
          </cell>
          <cell r="G129">
            <v>1602</v>
          </cell>
          <cell r="H129">
            <v>6960.72</v>
          </cell>
          <cell r="I129">
            <v>6960.72</v>
          </cell>
          <cell r="J129">
            <v>3223.83</v>
          </cell>
          <cell r="K129">
            <v>3736.89</v>
          </cell>
          <cell r="L129">
            <v>0.53685394614350235</v>
          </cell>
        </row>
        <row r="130">
          <cell r="E130" t="str">
            <v>12694</v>
          </cell>
          <cell r="F130" t="str">
            <v>HL K/CARE TONGUE FIZZ.BERR.60T</v>
          </cell>
          <cell r="G130">
            <v>1907</v>
          </cell>
          <cell r="H130">
            <v>8958.4699999999993</v>
          </cell>
          <cell r="I130">
            <v>8958.4699999999993</v>
          </cell>
          <cell r="J130">
            <v>4712.24</v>
          </cell>
          <cell r="K130">
            <v>4246.2299999999996</v>
          </cell>
          <cell r="L130">
            <v>0.47399053633042249</v>
          </cell>
        </row>
        <row r="131">
          <cell r="E131" t="str">
            <v>12702</v>
          </cell>
          <cell r="F131" t="str">
            <v>MCF SEATONE 500MG TRIPLE PACK</v>
          </cell>
          <cell r="G131">
            <v>2</v>
          </cell>
          <cell r="H131">
            <v>39.369999999999997</v>
          </cell>
          <cell r="I131">
            <v>39.369999999999997</v>
          </cell>
          <cell r="J131">
            <v>19.760000000000002</v>
          </cell>
          <cell r="K131">
            <v>19.61</v>
          </cell>
          <cell r="L131">
            <v>0.49809499618999242</v>
          </cell>
        </row>
        <row r="132">
          <cell r="E132" t="str">
            <v>14010</v>
          </cell>
          <cell r="F132" t="str">
            <v>HL VITAPLAN VANILLA       500G</v>
          </cell>
          <cell r="G132">
            <v>1718</v>
          </cell>
          <cell r="H132">
            <v>12093.04</v>
          </cell>
          <cell r="I132">
            <v>12093.04</v>
          </cell>
          <cell r="J132">
            <v>6522.56</v>
          </cell>
          <cell r="K132">
            <v>5570.48</v>
          </cell>
          <cell r="L132">
            <v>0.46063520835124988</v>
          </cell>
        </row>
        <row r="133">
          <cell r="E133" t="str">
            <v>14014</v>
          </cell>
          <cell r="F133" t="str">
            <v>HL VITAPLAN CHOCOLATE     500G</v>
          </cell>
          <cell r="G133">
            <v>2154</v>
          </cell>
          <cell r="H133">
            <v>15147.64</v>
          </cell>
          <cell r="I133">
            <v>15147.64</v>
          </cell>
          <cell r="J133">
            <v>8437.44</v>
          </cell>
          <cell r="K133">
            <v>6710.2</v>
          </cell>
          <cell r="L133">
            <v>0.44298649822678648</v>
          </cell>
        </row>
        <row r="134">
          <cell r="E134" t="str">
            <v>14018</v>
          </cell>
          <cell r="F134" t="str">
            <v>HL VITAPLAN BERRY         500G</v>
          </cell>
          <cell r="G134">
            <v>885</v>
          </cell>
          <cell r="H134">
            <v>6261.26</v>
          </cell>
          <cell r="I134">
            <v>6261.26</v>
          </cell>
          <cell r="J134">
            <v>3786.13</v>
          </cell>
          <cell r="K134">
            <v>2475.13</v>
          </cell>
          <cell r="L134">
            <v>0.39530861200461248</v>
          </cell>
        </row>
        <row r="135">
          <cell r="E135" t="str">
            <v>14042</v>
          </cell>
          <cell r="F135" t="str">
            <v>HL APPLE CIDER VINEGAR   750ML</v>
          </cell>
          <cell r="G135">
            <v>2610</v>
          </cell>
          <cell r="H135">
            <v>10727.78</v>
          </cell>
          <cell r="I135">
            <v>10727.78</v>
          </cell>
          <cell r="J135">
            <v>6755.16</v>
          </cell>
          <cell r="K135">
            <v>3972.62</v>
          </cell>
          <cell r="L135">
            <v>0.37031147171176138</v>
          </cell>
        </row>
        <row r="136">
          <cell r="E136" t="str">
            <v>16060</v>
          </cell>
          <cell r="F136" t="str">
            <v>HL SIMPLE LASAGNA SHEETS  227G</v>
          </cell>
          <cell r="G136">
            <v>1159</v>
          </cell>
          <cell r="H136">
            <v>2461.62</v>
          </cell>
          <cell r="I136">
            <v>2461.62</v>
          </cell>
          <cell r="J136">
            <v>1641.64</v>
          </cell>
          <cell r="K136">
            <v>819.98</v>
          </cell>
          <cell r="L136">
            <v>0.33310584086902123</v>
          </cell>
        </row>
        <row r="137">
          <cell r="E137" t="str">
            <v>16063</v>
          </cell>
          <cell r="F137" t="str">
            <v>HL SIMPLE MAC ELBOWS 290G</v>
          </cell>
          <cell r="G137">
            <v>1002</v>
          </cell>
          <cell r="H137">
            <v>2344.21</v>
          </cell>
          <cell r="I137">
            <v>2344.21</v>
          </cell>
          <cell r="J137">
            <v>1534.59</v>
          </cell>
          <cell r="K137">
            <v>809.62</v>
          </cell>
          <cell r="L137">
            <v>0.34537008203189989</v>
          </cell>
        </row>
        <row r="138">
          <cell r="E138" t="str">
            <v>16066</v>
          </cell>
          <cell r="F138" t="str">
            <v>HL SIMPLE MAC&amp;CHEESE MEAL</v>
          </cell>
          <cell r="G138">
            <v>1239</v>
          </cell>
          <cell r="H138">
            <v>2537.02</v>
          </cell>
          <cell r="I138">
            <v>2537.02</v>
          </cell>
          <cell r="J138">
            <v>1763.19</v>
          </cell>
          <cell r="K138">
            <v>773.83</v>
          </cell>
          <cell r="L138">
            <v>0.30501533294968114</v>
          </cell>
        </row>
        <row r="139">
          <cell r="E139" t="str">
            <v>16069</v>
          </cell>
          <cell r="F139" t="str">
            <v>HL SIMPLE SPAGHETTI       250G</v>
          </cell>
          <cell r="G139">
            <v>2759</v>
          </cell>
          <cell r="H139">
            <v>5892.76</v>
          </cell>
          <cell r="I139">
            <v>5892.76</v>
          </cell>
          <cell r="J139">
            <v>4740.88</v>
          </cell>
          <cell r="K139">
            <v>1151.8800000000001</v>
          </cell>
          <cell r="L139">
            <v>0.19547376780999057</v>
          </cell>
        </row>
        <row r="140">
          <cell r="E140" t="str">
            <v>16075</v>
          </cell>
          <cell r="F140" t="str">
            <v>HL SIMPLE SPIRALS         250G</v>
          </cell>
          <cell r="G140">
            <v>1314</v>
          </cell>
          <cell r="H140">
            <v>2686.55</v>
          </cell>
          <cell r="I140">
            <v>2686.55</v>
          </cell>
          <cell r="J140">
            <v>2274.12</v>
          </cell>
          <cell r="K140">
            <v>412.43</v>
          </cell>
          <cell r="L140">
            <v>0.15351659191155942</v>
          </cell>
        </row>
        <row r="141">
          <cell r="E141" t="str">
            <v>16078</v>
          </cell>
          <cell r="F141" t="str">
            <v>HL SIMPLE RIGATONI        250G</v>
          </cell>
          <cell r="G141">
            <v>1065</v>
          </cell>
          <cell r="H141">
            <v>2152.36</v>
          </cell>
          <cell r="I141">
            <v>2152.36</v>
          </cell>
          <cell r="J141">
            <v>1836.73</v>
          </cell>
          <cell r="K141">
            <v>315.63</v>
          </cell>
          <cell r="L141">
            <v>0.146643684142058</v>
          </cell>
        </row>
        <row r="142">
          <cell r="E142" t="str">
            <v>16087</v>
          </cell>
          <cell r="F142" t="str">
            <v>HL SIMPLE CRACKER          70G</v>
          </cell>
          <cell r="G142">
            <v>1179</v>
          </cell>
          <cell r="H142">
            <v>2321.91</v>
          </cell>
          <cell r="I142">
            <v>2321.91</v>
          </cell>
          <cell r="J142">
            <v>1707.46</v>
          </cell>
          <cell r="K142">
            <v>614.45000000000005</v>
          </cell>
          <cell r="L142">
            <v>0.26463127339130288</v>
          </cell>
        </row>
        <row r="143">
          <cell r="E143" t="str">
            <v>16090</v>
          </cell>
          <cell r="F143" t="str">
            <v>HL SIMPLE PEPPER CRACKER   70G</v>
          </cell>
          <cell r="G143">
            <v>1196</v>
          </cell>
          <cell r="H143">
            <v>2319.1799999999998</v>
          </cell>
          <cell r="I143">
            <v>2319.1799999999998</v>
          </cell>
          <cell r="J143">
            <v>1740.77</v>
          </cell>
          <cell r="K143">
            <v>578.41</v>
          </cell>
          <cell r="L143">
            <v>0.2494028061642477</v>
          </cell>
        </row>
        <row r="144">
          <cell r="E144" t="str">
            <v>16093</v>
          </cell>
          <cell r="F144" t="str">
            <v>HL SIMPLE TEA BISCUIT      80G</v>
          </cell>
          <cell r="G144">
            <v>1506</v>
          </cell>
          <cell r="H144">
            <v>3017.81</v>
          </cell>
          <cell r="I144">
            <v>3017.81</v>
          </cell>
          <cell r="J144">
            <v>2709.33</v>
          </cell>
          <cell r="K144">
            <v>308.48</v>
          </cell>
          <cell r="L144">
            <v>0.10221982165875254</v>
          </cell>
        </row>
        <row r="145">
          <cell r="E145" t="str">
            <v>16099</v>
          </cell>
          <cell r="F145" t="str">
            <v>HL SIMPLE L/LIME SHORTBRD 100G</v>
          </cell>
          <cell r="G145">
            <v>1883</v>
          </cell>
          <cell r="H145">
            <v>3719.25</v>
          </cell>
          <cell r="I145">
            <v>3719.25</v>
          </cell>
          <cell r="J145">
            <v>3032</v>
          </cell>
          <cell r="K145">
            <v>687.25</v>
          </cell>
          <cell r="L145">
            <v>0.18478187806681454</v>
          </cell>
        </row>
        <row r="146">
          <cell r="E146" t="str">
            <v>16102</v>
          </cell>
          <cell r="F146" t="str">
            <v>HL SIMPLE TROP. CEREAL    360G</v>
          </cell>
          <cell r="G146">
            <v>3215</v>
          </cell>
          <cell r="H146">
            <v>12121.03</v>
          </cell>
          <cell r="I146">
            <v>12121.03</v>
          </cell>
          <cell r="J146">
            <v>8032.74</v>
          </cell>
          <cell r="K146">
            <v>4088.29</v>
          </cell>
          <cell r="L146">
            <v>0.33728899276711632</v>
          </cell>
        </row>
        <row r="147">
          <cell r="E147" t="str">
            <v>16105</v>
          </cell>
          <cell r="F147" t="str">
            <v>HL SIMPLE CRAN/APP H/CER. 420G</v>
          </cell>
          <cell r="G147">
            <v>911</v>
          </cell>
          <cell r="H147">
            <v>3553.37</v>
          </cell>
          <cell r="I147">
            <v>3553.37</v>
          </cell>
          <cell r="J147">
            <v>2449.56</v>
          </cell>
          <cell r="K147">
            <v>1103.81</v>
          </cell>
          <cell r="L147">
            <v>0.31063750749288704</v>
          </cell>
        </row>
        <row r="148">
          <cell r="E148" t="str">
            <v>16108</v>
          </cell>
          <cell r="F148" t="str">
            <v>HL SIMPLE B/BRRY MUF.MIX 460G</v>
          </cell>
          <cell r="G148">
            <v>623</v>
          </cell>
          <cell r="H148">
            <v>2937.32</v>
          </cell>
          <cell r="I148">
            <v>2937.32</v>
          </cell>
          <cell r="J148">
            <v>1167.54</v>
          </cell>
          <cell r="K148">
            <v>1769.78</v>
          </cell>
          <cell r="L148">
            <v>0.60251521795378093</v>
          </cell>
        </row>
        <row r="149">
          <cell r="E149" t="str">
            <v>16200</v>
          </cell>
          <cell r="F149" t="str">
            <v>AE PUFFED CORN            175G</v>
          </cell>
          <cell r="G149">
            <v>280</v>
          </cell>
          <cell r="H149">
            <v>826.32</v>
          </cell>
          <cell r="I149">
            <v>826.32</v>
          </cell>
          <cell r="J149">
            <v>573.38</v>
          </cell>
          <cell r="K149">
            <v>252.94</v>
          </cell>
          <cell r="L149">
            <v>0.30610417271759122</v>
          </cell>
        </row>
        <row r="150">
          <cell r="E150" t="str">
            <v>16203</v>
          </cell>
          <cell r="F150" t="str">
            <v>AE PUFFED MILLET          175G</v>
          </cell>
          <cell r="G150">
            <v>315</v>
          </cell>
          <cell r="H150">
            <v>929.38</v>
          </cell>
          <cell r="I150">
            <v>929.38</v>
          </cell>
          <cell r="J150">
            <v>641.98</v>
          </cell>
          <cell r="K150">
            <v>287.39999999999998</v>
          </cell>
          <cell r="L150">
            <v>0.30923841700918892</v>
          </cell>
        </row>
        <row r="151">
          <cell r="E151" t="str">
            <v>16206</v>
          </cell>
          <cell r="F151" t="str">
            <v>AE PUFFED RICE            175G</v>
          </cell>
          <cell r="G151">
            <v>1094</v>
          </cell>
          <cell r="H151">
            <v>3197.5</v>
          </cell>
          <cell r="I151">
            <v>3197.5</v>
          </cell>
          <cell r="J151">
            <v>2417.75</v>
          </cell>
          <cell r="K151">
            <v>779.75</v>
          </cell>
          <cell r="L151">
            <v>0.24386239249413605</v>
          </cell>
        </row>
        <row r="152">
          <cell r="E152" t="str">
            <v>16223</v>
          </cell>
          <cell r="F152" t="str">
            <v>AE ORG.STRT FIBRE 7 FL. 340G</v>
          </cell>
          <cell r="G152">
            <v>983</v>
          </cell>
          <cell r="H152">
            <v>3600.43</v>
          </cell>
          <cell r="I152">
            <v>3600.43</v>
          </cell>
          <cell r="J152">
            <v>3019.38</v>
          </cell>
          <cell r="K152">
            <v>581.04999999999995</v>
          </cell>
          <cell r="L152">
            <v>0.16138350141510874</v>
          </cell>
        </row>
        <row r="153">
          <cell r="E153" t="str">
            <v>16226</v>
          </cell>
          <cell r="F153" t="str">
            <v>AE ORG.STRT ORCH. FR.   450G</v>
          </cell>
          <cell r="G153">
            <v>946</v>
          </cell>
          <cell r="H153">
            <v>3454.63</v>
          </cell>
          <cell r="I153">
            <v>3454.63</v>
          </cell>
          <cell r="J153">
            <v>2828.54</v>
          </cell>
          <cell r="K153">
            <v>626.09</v>
          </cell>
          <cell r="L153">
            <v>0.1812321435291189</v>
          </cell>
        </row>
        <row r="154">
          <cell r="E154" t="str">
            <v>16229</v>
          </cell>
          <cell r="F154" t="str">
            <v>AE ORG.STRT GLDN FLAX   340G</v>
          </cell>
          <cell r="G154">
            <v>1342</v>
          </cell>
          <cell r="H154">
            <v>4958.47</v>
          </cell>
          <cell r="I154">
            <v>4958.47</v>
          </cell>
          <cell r="J154">
            <v>3995.46</v>
          </cell>
          <cell r="K154">
            <v>963.01</v>
          </cell>
          <cell r="L154">
            <v>0.19421515104457623</v>
          </cell>
        </row>
        <row r="155">
          <cell r="E155" t="str">
            <v>16231</v>
          </cell>
          <cell r="F155" t="str">
            <v>AE ORG.STRT RAISIN BRAN 340G</v>
          </cell>
          <cell r="G155">
            <v>806</v>
          </cell>
          <cell r="H155">
            <v>2931.75</v>
          </cell>
          <cell r="I155">
            <v>2931.75</v>
          </cell>
          <cell r="J155">
            <v>2553.46</v>
          </cell>
          <cell r="K155">
            <v>378.29</v>
          </cell>
          <cell r="L155">
            <v>0.12903214803445043</v>
          </cell>
        </row>
        <row r="156">
          <cell r="E156" t="str">
            <v>22053</v>
          </cell>
          <cell r="F156" t="str">
            <v>HL MULTIVITAMIN BPC 1000T</v>
          </cell>
          <cell r="G156">
            <v>0</v>
          </cell>
          <cell r="H156">
            <v>0</v>
          </cell>
          <cell r="I156">
            <v>0</v>
          </cell>
          <cell r="J156">
            <v>20.9</v>
          </cell>
          <cell r="K156">
            <v>-20.9</v>
          </cell>
          <cell r="L156" t="str">
            <v>NO SALES VALUE</v>
          </cell>
        </row>
        <row r="157">
          <cell r="E157" t="str">
            <v>410322</v>
          </cell>
          <cell r="F157" t="str">
            <v>HL OIL AVOCADO 200ML</v>
          </cell>
          <cell r="G157">
            <v>75</v>
          </cell>
          <cell r="H157">
            <v>505.69</v>
          </cell>
          <cell r="I157">
            <v>505.69</v>
          </cell>
          <cell r="J157">
            <v>416.78</v>
          </cell>
          <cell r="K157">
            <v>88.91</v>
          </cell>
          <cell r="L157">
            <v>0.17581917775712391</v>
          </cell>
        </row>
        <row r="158">
          <cell r="E158" t="str">
            <v>411183A</v>
          </cell>
          <cell r="F158" t="str">
            <v>*HL SIMPLE BREAD MIX      1KG</v>
          </cell>
          <cell r="G158">
            <v>2497</v>
          </cell>
          <cell r="H158">
            <v>12077.56</v>
          </cell>
          <cell r="I158">
            <v>12077.56</v>
          </cell>
          <cell r="J158">
            <v>5702.28</v>
          </cell>
          <cell r="K158">
            <v>6375.28</v>
          </cell>
          <cell r="L158">
            <v>0.52786158793663618</v>
          </cell>
        </row>
        <row r="159">
          <cell r="E159" t="str">
            <v>411184</v>
          </cell>
          <cell r="F159" t="str">
            <v>HL GLUTEN FREE BAKING MIX 1KG</v>
          </cell>
          <cell r="G159">
            <v>-7</v>
          </cell>
          <cell r="H159">
            <v>-37.590000000000003</v>
          </cell>
          <cell r="I159">
            <v>-37.590000000000003</v>
          </cell>
          <cell r="J159">
            <v>0</v>
          </cell>
          <cell r="K159">
            <v>-37.590000000000003</v>
          </cell>
          <cell r="L159">
            <v>1</v>
          </cell>
        </row>
        <row r="160">
          <cell r="E160" t="str">
            <v>411184A</v>
          </cell>
          <cell r="F160" t="str">
            <v>*HL SIMPLE BAKING MIX     1KG</v>
          </cell>
          <cell r="G160">
            <v>2883</v>
          </cell>
          <cell r="H160">
            <v>13968.65</v>
          </cell>
          <cell r="I160">
            <v>13968.65</v>
          </cell>
          <cell r="J160">
            <v>7226.6</v>
          </cell>
          <cell r="K160">
            <v>6742.05</v>
          </cell>
          <cell r="L160">
            <v>0.48265580424736826</v>
          </cell>
        </row>
        <row r="161">
          <cell r="E161" t="str">
            <v>411185</v>
          </cell>
          <cell r="F161" t="str">
            <v>HL SIMPLE APR/RAI H/CER. 500G</v>
          </cell>
          <cell r="G161">
            <v>2614</v>
          </cell>
          <cell r="H161">
            <v>9881.2000000000007</v>
          </cell>
          <cell r="I161">
            <v>9881.2000000000007</v>
          </cell>
          <cell r="J161">
            <v>6559.77</v>
          </cell>
          <cell r="K161">
            <v>3321.43</v>
          </cell>
          <cell r="L161">
            <v>0.33613629923491067</v>
          </cell>
        </row>
        <row r="162">
          <cell r="E162" t="str">
            <v>411507</v>
          </cell>
          <cell r="F162" t="str">
            <v>HL BIRCHER STYLE MUESLI 595GM</v>
          </cell>
          <cell r="G162">
            <v>5434</v>
          </cell>
          <cell r="H162">
            <v>20540.45</v>
          </cell>
          <cell r="I162">
            <v>20540.45</v>
          </cell>
          <cell r="J162">
            <v>13199.76</v>
          </cell>
          <cell r="K162">
            <v>7340.69</v>
          </cell>
          <cell r="L162">
            <v>0.35737727264982022</v>
          </cell>
        </row>
        <row r="163">
          <cell r="E163" t="str">
            <v>411510</v>
          </cell>
          <cell r="F163" t="str">
            <v>HL SIMPLE APR&amp;COCO MUESLI 500G</v>
          </cell>
          <cell r="G163">
            <v>9050</v>
          </cell>
          <cell r="H163">
            <v>34414.18</v>
          </cell>
          <cell r="I163">
            <v>34414.18</v>
          </cell>
          <cell r="J163">
            <v>27061.38</v>
          </cell>
          <cell r="K163">
            <v>7352.8</v>
          </cell>
          <cell r="L163">
            <v>0.21365611500840642</v>
          </cell>
        </row>
        <row r="164">
          <cell r="E164" t="str">
            <v>411518</v>
          </cell>
          <cell r="F164" t="str">
            <v>HL R/WAFER BACON FLAV  135G</v>
          </cell>
          <cell r="G164">
            <v>23595</v>
          </cell>
          <cell r="H164">
            <v>41318.870000000003</v>
          </cell>
          <cell r="I164">
            <v>41318.870000000003</v>
          </cell>
          <cell r="J164">
            <v>32867.93</v>
          </cell>
          <cell r="K164">
            <v>8450.94</v>
          </cell>
          <cell r="L164">
            <v>0.20452979474027241</v>
          </cell>
        </row>
        <row r="165">
          <cell r="E165" t="str">
            <v>411519</v>
          </cell>
          <cell r="F165" t="str">
            <v>HL R/WAFER S/CREAM&amp;CHIVES 144G</v>
          </cell>
          <cell r="G165">
            <v>56827</v>
          </cell>
          <cell r="H165">
            <v>99734.71</v>
          </cell>
          <cell r="I165">
            <v>99734.71</v>
          </cell>
          <cell r="J165">
            <v>70367.31</v>
          </cell>
          <cell r="K165">
            <v>29367.4</v>
          </cell>
          <cell r="L165">
            <v>0.29445516009421396</v>
          </cell>
        </row>
        <row r="166">
          <cell r="E166" t="str">
            <v>411520</v>
          </cell>
          <cell r="F166" t="str">
            <v>HL R/WAFERS 120G</v>
          </cell>
          <cell r="G166">
            <v>34538</v>
          </cell>
          <cell r="H166">
            <v>60374.559999999998</v>
          </cell>
          <cell r="I166">
            <v>60374.559999999998</v>
          </cell>
          <cell r="J166">
            <v>33490.04</v>
          </cell>
          <cell r="K166">
            <v>26884.52</v>
          </cell>
          <cell r="L166">
            <v>0.44529550194651524</v>
          </cell>
        </row>
        <row r="167">
          <cell r="E167" t="str">
            <v>411521</v>
          </cell>
          <cell r="F167" t="str">
            <v>HL R/WAFERS BBQ 144G</v>
          </cell>
          <cell r="G167">
            <v>16889</v>
          </cell>
          <cell r="H167">
            <v>29531.21</v>
          </cell>
          <cell r="I167">
            <v>29531.21</v>
          </cell>
          <cell r="J167">
            <v>19433.21</v>
          </cell>
          <cell r="K167">
            <v>10098</v>
          </cell>
          <cell r="L167">
            <v>0.3419433203041799</v>
          </cell>
        </row>
        <row r="168">
          <cell r="E168" t="str">
            <v>411522</v>
          </cell>
          <cell r="F168" t="str">
            <v>HL R/WAFER CHEESE 144G</v>
          </cell>
          <cell r="G168">
            <v>11884</v>
          </cell>
          <cell r="H168">
            <v>21118.89</v>
          </cell>
          <cell r="I168">
            <v>21118.89</v>
          </cell>
          <cell r="J168">
            <v>14187.35</v>
          </cell>
          <cell r="K168">
            <v>6931.54</v>
          </cell>
          <cell r="L168">
            <v>0.3282151666115028</v>
          </cell>
        </row>
        <row r="169">
          <cell r="E169" t="str">
            <v>411523</v>
          </cell>
          <cell r="F169" t="str">
            <v>HL R/WAFER ROAST CHICK 144G</v>
          </cell>
          <cell r="G169">
            <v>3987</v>
          </cell>
          <cell r="H169">
            <v>7440.2</v>
          </cell>
          <cell r="I169">
            <v>7440.2</v>
          </cell>
          <cell r="J169">
            <v>4797.68</v>
          </cell>
          <cell r="K169">
            <v>2642.52</v>
          </cell>
          <cell r="L169">
            <v>0.35516787183140242</v>
          </cell>
        </row>
        <row r="170">
          <cell r="E170" t="str">
            <v>411540-N</v>
          </cell>
          <cell r="F170" t="str">
            <v>HL NAT SLIM VANILLA DRINK 500G</v>
          </cell>
          <cell r="G170">
            <v>1040</v>
          </cell>
          <cell r="H170">
            <v>9599.57</v>
          </cell>
          <cell r="I170">
            <v>9599.57</v>
          </cell>
          <cell r="J170">
            <v>7381.5</v>
          </cell>
          <cell r="K170">
            <v>2218.0700000000002</v>
          </cell>
          <cell r="L170">
            <v>0.23105930786483148</v>
          </cell>
        </row>
        <row r="171">
          <cell r="E171" t="str">
            <v>411542-N</v>
          </cell>
          <cell r="F171" t="str">
            <v>HL NAT SLIM CHOCOLATE 500G</v>
          </cell>
          <cell r="G171">
            <v>1623</v>
          </cell>
          <cell r="H171">
            <v>14960.99</v>
          </cell>
          <cell r="I171">
            <v>14960.99</v>
          </cell>
          <cell r="J171">
            <v>11388.6</v>
          </cell>
          <cell r="K171">
            <v>3572.39</v>
          </cell>
          <cell r="L171">
            <v>0.23878032135573915</v>
          </cell>
        </row>
        <row r="172">
          <cell r="E172" t="str">
            <v>411544-N</v>
          </cell>
          <cell r="F172" t="str">
            <v>HL NAT SLIM BERRY DRINK 500G</v>
          </cell>
          <cell r="G172">
            <v>981</v>
          </cell>
          <cell r="H172">
            <v>9008.85</v>
          </cell>
          <cell r="I172">
            <v>9008.85</v>
          </cell>
          <cell r="J172">
            <v>6945.64</v>
          </cell>
          <cell r="K172">
            <v>2063.21</v>
          </cell>
          <cell r="L172">
            <v>0.22902035220921649</v>
          </cell>
        </row>
        <row r="173">
          <cell r="E173" t="str">
            <v>411574</v>
          </cell>
          <cell r="F173" t="str">
            <v>HL R/WAFER PIZZA THINS 5G</v>
          </cell>
          <cell r="G173">
            <v>2630</v>
          </cell>
          <cell r="H173">
            <v>4877.3599999999997</v>
          </cell>
          <cell r="I173">
            <v>4877.3599999999997</v>
          </cell>
          <cell r="J173">
            <v>3845.93</v>
          </cell>
          <cell r="K173">
            <v>1031.43</v>
          </cell>
          <cell r="L173">
            <v>0.21147300998901047</v>
          </cell>
        </row>
        <row r="174">
          <cell r="E174" t="str">
            <v>411576</v>
          </cell>
          <cell r="F174" t="str">
            <v>HL R/WAFER MULTI THINS 5G</v>
          </cell>
          <cell r="G174">
            <v>10477</v>
          </cell>
          <cell r="H174">
            <v>18202.47</v>
          </cell>
          <cell r="I174">
            <v>18202.47</v>
          </cell>
          <cell r="J174">
            <v>12251.44</v>
          </cell>
          <cell r="K174">
            <v>5951.03</v>
          </cell>
          <cell r="L174">
            <v>0.32693530053888287</v>
          </cell>
        </row>
        <row r="175">
          <cell r="E175" t="str">
            <v>411577</v>
          </cell>
          <cell r="F175" t="str">
            <v>HL R/WAFER THAI CHIC THINS 5G</v>
          </cell>
          <cell r="G175">
            <v>2320</v>
          </cell>
          <cell r="H175">
            <v>4306.4399999999996</v>
          </cell>
          <cell r="I175">
            <v>4306.4399999999996</v>
          </cell>
          <cell r="J175">
            <v>3429.19</v>
          </cell>
          <cell r="K175">
            <v>877.25</v>
          </cell>
          <cell r="L175">
            <v>0.20370654183037498</v>
          </cell>
        </row>
        <row r="176">
          <cell r="E176" t="str">
            <v>411620</v>
          </cell>
          <cell r="F176" t="str">
            <v>HL TEA GINGER 20S</v>
          </cell>
          <cell r="G176">
            <v>1106</v>
          </cell>
          <cell r="H176">
            <v>3152.13</v>
          </cell>
          <cell r="I176">
            <v>3152.13</v>
          </cell>
          <cell r="J176">
            <v>1379.02</v>
          </cell>
          <cell r="K176">
            <v>1773.11</v>
          </cell>
          <cell r="L176">
            <v>0.56251169843883342</v>
          </cell>
        </row>
        <row r="177">
          <cell r="E177" t="str">
            <v>411621</v>
          </cell>
          <cell r="F177" t="str">
            <v>HL TEA R/BOS HONEY 20S</v>
          </cell>
          <cell r="G177">
            <v>666</v>
          </cell>
          <cell r="H177">
            <v>1908.86</v>
          </cell>
          <cell r="I177">
            <v>1908.86</v>
          </cell>
          <cell r="J177">
            <v>766.43</v>
          </cell>
          <cell r="K177">
            <v>1142.43</v>
          </cell>
          <cell r="L177">
            <v>0.59848810284672538</v>
          </cell>
        </row>
        <row r="178">
          <cell r="E178" t="str">
            <v>411622</v>
          </cell>
          <cell r="F178" t="str">
            <v>HL TEA R/BOS VANILLA 20S</v>
          </cell>
          <cell r="G178">
            <v>1291</v>
          </cell>
          <cell r="H178">
            <v>3692.84</v>
          </cell>
          <cell r="I178">
            <v>3692.84</v>
          </cell>
          <cell r="J178">
            <v>1433.53</v>
          </cell>
          <cell r="K178">
            <v>2259.31</v>
          </cell>
          <cell r="L178">
            <v>0.61180825597643007</v>
          </cell>
        </row>
        <row r="179">
          <cell r="E179" t="str">
            <v>411623</v>
          </cell>
          <cell r="F179" t="str">
            <v>HL TEA R/BOS PLAIN 20S</v>
          </cell>
          <cell r="G179">
            <v>2391</v>
          </cell>
          <cell r="H179">
            <v>6830.39</v>
          </cell>
          <cell r="I179">
            <v>6830.39</v>
          </cell>
          <cell r="J179">
            <v>2392.73</v>
          </cell>
          <cell r="K179">
            <v>4437.66</v>
          </cell>
          <cell r="L179">
            <v>0.64969350212798971</v>
          </cell>
        </row>
        <row r="180">
          <cell r="E180" t="str">
            <v>411703</v>
          </cell>
          <cell r="F180" t="str">
            <v>HL TEA BLACK CHAI 20S</v>
          </cell>
          <cell r="G180">
            <v>3474</v>
          </cell>
          <cell r="H180">
            <v>9826.91</v>
          </cell>
          <cell r="I180">
            <v>9826.91</v>
          </cell>
          <cell r="J180">
            <v>4575.13</v>
          </cell>
          <cell r="K180">
            <v>5251.78</v>
          </cell>
          <cell r="L180">
            <v>0.53442842154858439</v>
          </cell>
        </row>
        <row r="181">
          <cell r="E181" t="str">
            <v>411705</v>
          </cell>
          <cell r="F181" t="str">
            <v>HL TEA GREEN CHAI 20S</v>
          </cell>
          <cell r="G181">
            <v>3285</v>
          </cell>
          <cell r="H181">
            <v>9315.5</v>
          </cell>
          <cell r="I181">
            <v>9315.5</v>
          </cell>
          <cell r="J181">
            <v>3848.24</v>
          </cell>
          <cell r="K181">
            <v>5467.26</v>
          </cell>
          <cell r="L181">
            <v>0.58689925393161935</v>
          </cell>
        </row>
        <row r="182">
          <cell r="E182" t="str">
            <v>411720</v>
          </cell>
          <cell r="F182" t="str">
            <v>HL TEA WILD VANILLA INDUL 20S</v>
          </cell>
          <cell r="G182">
            <v>944</v>
          </cell>
          <cell r="H182">
            <v>2737.2</v>
          </cell>
          <cell r="I182">
            <v>2737.2</v>
          </cell>
          <cell r="J182">
            <v>1084.27</v>
          </cell>
          <cell r="K182">
            <v>1652.93</v>
          </cell>
          <cell r="L182">
            <v>0.603876223878416</v>
          </cell>
        </row>
        <row r="183">
          <cell r="E183" t="str">
            <v>411722</v>
          </cell>
          <cell r="F183" t="str">
            <v>HL TEA P/GRN 20S</v>
          </cell>
          <cell r="G183">
            <v>10903</v>
          </cell>
          <cell r="H183">
            <v>21614.959999999999</v>
          </cell>
          <cell r="I183">
            <v>21614.959999999999</v>
          </cell>
          <cell r="J183">
            <v>9613.99</v>
          </cell>
          <cell r="K183">
            <v>12000.97</v>
          </cell>
          <cell r="L183">
            <v>0.5552159245263466</v>
          </cell>
        </row>
        <row r="184">
          <cell r="E184" t="str">
            <v>411726</v>
          </cell>
          <cell r="F184" t="str">
            <v>HL TEA GRE MANDAR 20S</v>
          </cell>
          <cell r="G184">
            <v>5221</v>
          </cell>
          <cell r="H184">
            <v>14754.57</v>
          </cell>
          <cell r="I184">
            <v>14754.57</v>
          </cell>
          <cell r="J184">
            <v>6289.46</v>
          </cell>
          <cell r="K184">
            <v>8465.11</v>
          </cell>
          <cell r="L184">
            <v>0.57372800427257453</v>
          </cell>
        </row>
        <row r="185">
          <cell r="E185" t="str">
            <v>411736</v>
          </cell>
          <cell r="F185" t="str">
            <v>HL TEA P/GRN 40S</v>
          </cell>
          <cell r="G185">
            <v>3486</v>
          </cell>
          <cell r="H185">
            <v>12634.85</v>
          </cell>
          <cell r="I185">
            <v>12634.85</v>
          </cell>
          <cell r="J185">
            <v>5318.03</v>
          </cell>
          <cell r="K185">
            <v>7316.82</v>
          </cell>
          <cell r="L185">
            <v>0.57909828767258809</v>
          </cell>
        </row>
        <row r="186">
          <cell r="E186" t="str">
            <v>411738</v>
          </cell>
          <cell r="F186" t="str">
            <v>HL TEA GREN&amp;RASPBERRY 20S</v>
          </cell>
          <cell r="G186">
            <v>3482</v>
          </cell>
          <cell r="H186">
            <v>9945.66</v>
          </cell>
          <cell r="I186">
            <v>9945.66</v>
          </cell>
          <cell r="J186">
            <v>4435.49</v>
          </cell>
          <cell r="K186">
            <v>5510.17</v>
          </cell>
          <cell r="L186">
            <v>0.55402758590179035</v>
          </cell>
        </row>
        <row r="187">
          <cell r="E187" t="str">
            <v>411743</v>
          </cell>
          <cell r="F187" t="str">
            <v>HL TEA LIQUORICE 20S</v>
          </cell>
          <cell r="G187">
            <v>2306</v>
          </cell>
          <cell r="H187">
            <v>5330.65</v>
          </cell>
          <cell r="I187">
            <v>5330.65</v>
          </cell>
          <cell r="J187">
            <v>2494.21</v>
          </cell>
          <cell r="K187">
            <v>2836.44</v>
          </cell>
          <cell r="L187">
            <v>0.53210021291962528</v>
          </cell>
        </row>
        <row r="188">
          <cell r="E188" t="str">
            <v>411747</v>
          </cell>
          <cell r="F188" t="str">
            <v>HL TEA SLEEP 20S</v>
          </cell>
          <cell r="G188">
            <v>6610</v>
          </cell>
          <cell r="H188">
            <v>18644.5</v>
          </cell>
          <cell r="I188">
            <v>18644.5</v>
          </cell>
          <cell r="J188">
            <v>6210.13</v>
          </cell>
          <cell r="K188">
            <v>12434.37</v>
          </cell>
          <cell r="L188">
            <v>0.66691893051570172</v>
          </cell>
        </row>
        <row r="189">
          <cell r="E189" t="str">
            <v>411751</v>
          </cell>
          <cell r="F189" t="str">
            <v>HL TEA GRN&amp;LM20S</v>
          </cell>
          <cell r="G189">
            <v>24</v>
          </cell>
          <cell r="H189">
            <v>63.25</v>
          </cell>
          <cell r="I189">
            <v>63.25</v>
          </cell>
          <cell r="J189">
            <v>34.22</v>
          </cell>
          <cell r="K189">
            <v>29.03</v>
          </cell>
          <cell r="L189">
            <v>0.45897233201581028</v>
          </cell>
        </row>
        <row r="190">
          <cell r="E190" t="str">
            <v>411751-P</v>
          </cell>
          <cell r="F190" t="str">
            <v>HL PR TEA GREN&amp;LEM20S</v>
          </cell>
          <cell r="G190">
            <v>9554</v>
          </cell>
          <cell r="H190">
            <v>28056.61</v>
          </cell>
          <cell r="I190">
            <v>28056.61</v>
          </cell>
          <cell r="J190">
            <v>7947.46</v>
          </cell>
          <cell r="K190">
            <v>20109.150000000001</v>
          </cell>
          <cell r="L190">
            <v>0.7167348443022874</v>
          </cell>
        </row>
        <row r="191">
          <cell r="E191" t="str">
            <v>411753</v>
          </cell>
          <cell r="F191" t="str">
            <v>HL SPIRULINA POWDER      100G</v>
          </cell>
          <cell r="G191">
            <v>1716</v>
          </cell>
          <cell r="H191">
            <v>13527.13</v>
          </cell>
          <cell r="I191">
            <v>13527.13</v>
          </cell>
          <cell r="J191">
            <v>5319.91</v>
          </cell>
          <cell r="K191">
            <v>8207.2199999999993</v>
          </cell>
          <cell r="L191">
            <v>0.60672293383740672</v>
          </cell>
        </row>
        <row r="192">
          <cell r="E192" t="str">
            <v>411755</v>
          </cell>
          <cell r="F192" t="str">
            <v>HL TEA APR&amp;MNGO/APPLE 20S</v>
          </cell>
          <cell r="G192">
            <v>1794</v>
          </cell>
          <cell r="H192">
            <v>4163.34</v>
          </cell>
          <cell r="I192">
            <v>4163.34</v>
          </cell>
          <cell r="J192">
            <v>2153.85</v>
          </cell>
          <cell r="K192">
            <v>2009.49</v>
          </cell>
          <cell r="L192">
            <v>0.4826629581057516</v>
          </cell>
        </row>
        <row r="193">
          <cell r="E193" t="str">
            <v>411757</v>
          </cell>
          <cell r="F193" t="str">
            <v>HL TEA BLKCUR&amp;APLE 20S</v>
          </cell>
          <cell r="G193">
            <v>3411</v>
          </cell>
          <cell r="H193">
            <v>7821.97</v>
          </cell>
          <cell r="I193">
            <v>7821.97</v>
          </cell>
          <cell r="J193">
            <v>3479.63</v>
          </cell>
          <cell r="K193">
            <v>4342.34</v>
          </cell>
          <cell r="L193">
            <v>0.55514659350521667</v>
          </cell>
        </row>
        <row r="194">
          <cell r="E194" t="str">
            <v>411759</v>
          </cell>
          <cell r="F194" t="str">
            <v>HL TEA CRANBRY&amp;APPLE 20S</v>
          </cell>
          <cell r="G194">
            <v>3563</v>
          </cell>
          <cell r="H194">
            <v>8279.6299999999992</v>
          </cell>
          <cell r="I194">
            <v>8279.6299999999992</v>
          </cell>
          <cell r="J194">
            <v>3500.41</v>
          </cell>
          <cell r="K194">
            <v>4779.22</v>
          </cell>
          <cell r="L194">
            <v>0.57722627701962537</v>
          </cell>
        </row>
        <row r="195">
          <cell r="E195" t="str">
            <v>411761</v>
          </cell>
          <cell r="F195" t="str">
            <v>HL TEA EXOTIC/OR/RHIP 20S</v>
          </cell>
          <cell r="G195">
            <v>2781</v>
          </cell>
          <cell r="H195">
            <v>6460.46</v>
          </cell>
          <cell r="I195">
            <v>6460.46</v>
          </cell>
          <cell r="J195">
            <v>3367.03</v>
          </cell>
          <cell r="K195">
            <v>3093.43</v>
          </cell>
          <cell r="L195">
            <v>0.47882503722645137</v>
          </cell>
        </row>
        <row r="196">
          <cell r="E196" t="str">
            <v>411762</v>
          </cell>
          <cell r="F196" t="str">
            <v>HL TEA VAN CHAI 20S</v>
          </cell>
          <cell r="G196">
            <v>3310</v>
          </cell>
          <cell r="H196">
            <v>9260.7999999999993</v>
          </cell>
          <cell r="I196">
            <v>9260.7999999999993</v>
          </cell>
          <cell r="J196">
            <v>4466.96</v>
          </cell>
          <cell r="K196">
            <v>4793.84</v>
          </cell>
          <cell r="L196">
            <v>0.51764858327574292</v>
          </cell>
        </row>
        <row r="197">
          <cell r="E197" t="str">
            <v>411766</v>
          </cell>
          <cell r="F197" t="str">
            <v>HL TEA LEM&amp;GINGER 20S</v>
          </cell>
          <cell r="G197">
            <v>4788</v>
          </cell>
          <cell r="H197">
            <v>11143.71</v>
          </cell>
          <cell r="I197">
            <v>11143.71</v>
          </cell>
          <cell r="J197">
            <v>5139.57</v>
          </cell>
          <cell r="K197">
            <v>6004.14</v>
          </cell>
          <cell r="L197">
            <v>0.53879183862465918</v>
          </cell>
        </row>
        <row r="198">
          <cell r="E198" t="str">
            <v>411768</v>
          </cell>
          <cell r="F198" t="str">
            <v>HL TEA LEM/CITRUS 20S</v>
          </cell>
          <cell r="G198">
            <v>2370</v>
          </cell>
          <cell r="H198">
            <v>5502.29</v>
          </cell>
          <cell r="I198">
            <v>5502.29</v>
          </cell>
          <cell r="J198">
            <v>2663.38</v>
          </cell>
          <cell r="K198">
            <v>2838.91</v>
          </cell>
          <cell r="L198">
            <v>0.51595063146435394</v>
          </cell>
        </row>
        <row r="199">
          <cell r="E199" t="str">
            <v>411771</v>
          </cell>
          <cell r="F199" t="str">
            <v>HL TEA RED BERRIES/CITRUS 20S</v>
          </cell>
          <cell r="G199">
            <v>1223</v>
          </cell>
          <cell r="H199">
            <v>2843.96</v>
          </cell>
          <cell r="I199">
            <v>2843.96</v>
          </cell>
          <cell r="J199">
            <v>1337.09</v>
          </cell>
          <cell r="K199">
            <v>1506.87</v>
          </cell>
          <cell r="L199">
            <v>0.52984922432101711</v>
          </cell>
        </row>
        <row r="200">
          <cell r="E200" t="str">
            <v>411773</v>
          </cell>
          <cell r="F200" t="str">
            <v>HL TEA WILDBRY/BLK/RSP/BLU 20S</v>
          </cell>
          <cell r="G200">
            <v>4849</v>
          </cell>
          <cell r="H200">
            <v>11262.14</v>
          </cell>
          <cell r="I200">
            <v>11262.14</v>
          </cell>
          <cell r="J200">
            <v>5040.72</v>
          </cell>
          <cell r="K200">
            <v>6221.42</v>
          </cell>
          <cell r="L200">
            <v>0.55241898964140035</v>
          </cell>
        </row>
        <row r="201">
          <cell r="E201" t="str">
            <v>411775</v>
          </cell>
          <cell r="F201" t="str">
            <v>HL TEA C/MILE 20S</v>
          </cell>
          <cell r="G201">
            <v>4242</v>
          </cell>
          <cell r="H201">
            <v>9828.7900000000009</v>
          </cell>
          <cell r="I201">
            <v>9828.7900000000009</v>
          </cell>
          <cell r="J201">
            <v>3232.2</v>
          </cell>
          <cell r="K201">
            <v>6596.59</v>
          </cell>
          <cell r="L201">
            <v>0.67114975495457729</v>
          </cell>
        </row>
        <row r="202">
          <cell r="E202" t="str">
            <v>411780</v>
          </cell>
          <cell r="F202" t="str">
            <v>HL TEA CHAMO&amp;HNEY 20S</v>
          </cell>
          <cell r="G202">
            <v>1495</v>
          </cell>
          <cell r="H202">
            <v>3468.28</v>
          </cell>
          <cell r="I202">
            <v>3468.28</v>
          </cell>
          <cell r="J202">
            <v>1519.85</v>
          </cell>
          <cell r="K202">
            <v>1948.43</v>
          </cell>
          <cell r="L202">
            <v>0.56178566897712989</v>
          </cell>
        </row>
        <row r="203">
          <cell r="E203" t="str">
            <v>411782</v>
          </cell>
          <cell r="F203" t="str">
            <v>HL TEA TANGERINE &amp; ORANGE 20S</v>
          </cell>
          <cell r="G203">
            <v>2210</v>
          </cell>
          <cell r="H203">
            <v>5074.41</v>
          </cell>
          <cell r="I203">
            <v>5074.41</v>
          </cell>
          <cell r="J203">
            <v>2695.83</v>
          </cell>
          <cell r="K203">
            <v>2378.58</v>
          </cell>
          <cell r="L203">
            <v>0.46874020822125134</v>
          </cell>
        </row>
        <row r="204">
          <cell r="E204" t="str">
            <v>411784</v>
          </cell>
          <cell r="F204" t="str">
            <v>HL TEA MELON LIME&amp;APPLE 20S</v>
          </cell>
          <cell r="G204">
            <v>1508</v>
          </cell>
          <cell r="H204">
            <v>3316.89</v>
          </cell>
          <cell r="I204">
            <v>3316.89</v>
          </cell>
          <cell r="J204">
            <v>1360.95</v>
          </cell>
          <cell r="K204">
            <v>1955.94</v>
          </cell>
          <cell r="L204">
            <v>0.58969094543382505</v>
          </cell>
        </row>
        <row r="205">
          <cell r="E205" t="str">
            <v>411787</v>
          </cell>
          <cell r="F205" t="str">
            <v>HL TEA BEDTIME 20S</v>
          </cell>
          <cell r="G205">
            <v>3289</v>
          </cell>
          <cell r="H205">
            <v>7625.96</v>
          </cell>
          <cell r="I205">
            <v>7625.96</v>
          </cell>
          <cell r="J205">
            <v>2865.05</v>
          </cell>
          <cell r="K205">
            <v>4760.91</v>
          </cell>
          <cell r="L205">
            <v>0.62430303856825897</v>
          </cell>
        </row>
        <row r="206">
          <cell r="E206" t="str">
            <v>411790</v>
          </cell>
          <cell r="F206" t="str">
            <v>HL TEA PEPMNT 20S</v>
          </cell>
          <cell r="G206">
            <v>5618</v>
          </cell>
          <cell r="H206">
            <v>13036.3</v>
          </cell>
          <cell r="I206">
            <v>13036.3</v>
          </cell>
          <cell r="J206">
            <v>4560.8100000000004</v>
          </cell>
          <cell r="K206">
            <v>8475.49</v>
          </cell>
          <cell r="L206">
            <v>0.65014536333162021</v>
          </cell>
        </row>
        <row r="207">
          <cell r="E207" t="str">
            <v>411792</v>
          </cell>
          <cell r="F207" t="str">
            <v>HL TEA C/MILE 40S</v>
          </cell>
          <cell r="G207">
            <v>1762</v>
          </cell>
          <cell r="H207">
            <v>5902.55</v>
          </cell>
          <cell r="I207">
            <v>5902.55</v>
          </cell>
          <cell r="J207">
            <v>2415.92</v>
          </cell>
          <cell r="K207">
            <v>3486.63</v>
          </cell>
          <cell r="L207">
            <v>0.59069893520597028</v>
          </cell>
        </row>
        <row r="208">
          <cell r="E208" t="str">
            <v>411794</v>
          </cell>
          <cell r="F208" t="str">
            <v>HL TEA PEPMNT 40S</v>
          </cell>
          <cell r="G208">
            <v>4015</v>
          </cell>
          <cell r="H208">
            <v>13469.06</v>
          </cell>
          <cell r="I208">
            <v>13469.06</v>
          </cell>
          <cell r="J208">
            <v>6024.7</v>
          </cell>
          <cell r="K208">
            <v>7444.36</v>
          </cell>
          <cell r="L208">
            <v>0.55270078238570475</v>
          </cell>
        </row>
        <row r="209">
          <cell r="E209" t="str">
            <v>411801</v>
          </cell>
          <cell r="F209" t="str">
            <v>HL TEA GINKGO LEMON 20S</v>
          </cell>
          <cell r="G209">
            <v>1383</v>
          </cell>
          <cell r="H209">
            <v>3974.75</v>
          </cell>
          <cell r="I209">
            <v>3974.75</v>
          </cell>
          <cell r="J209">
            <v>1405.52</v>
          </cell>
          <cell r="K209">
            <v>2569.23</v>
          </cell>
          <cell r="L209">
            <v>0.64638782313353038</v>
          </cell>
        </row>
        <row r="210">
          <cell r="E210" t="str">
            <v>411804</v>
          </cell>
          <cell r="F210" t="str">
            <v>HL TEA CARAMEL INDUL 20S</v>
          </cell>
          <cell r="G210">
            <v>18</v>
          </cell>
          <cell r="H210">
            <v>52.79</v>
          </cell>
          <cell r="I210">
            <v>52.79</v>
          </cell>
          <cell r="J210">
            <v>21.86</v>
          </cell>
          <cell r="K210">
            <v>30.93</v>
          </cell>
          <cell r="L210">
            <v>0.585906421670771</v>
          </cell>
        </row>
        <row r="211">
          <cell r="E211" t="str">
            <v>411809</v>
          </cell>
          <cell r="F211" t="str">
            <v>HL TEA GRN&amp;LM40S</v>
          </cell>
          <cell r="G211">
            <v>3523</v>
          </cell>
          <cell r="H211">
            <v>16924.32</v>
          </cell>
          <cell r="I211">
            <v>16924.32</v>
          </cell>
          <cell r="J211">
            <v>6209.24</v>
          </cell>
          <cell r="K211">
            <v>10715.08</v>
          </cell>
          <cell r="L211">
            <v>0.63311731283738426</v>
          </cell>
        </row>
        <row r="212">
          <cell r="E212" t="str">
            <v>411855</v>
          </cell>
          <cell r="F212" t="str">
            <v>HL VITC/ECH/ZIN BERRY S/F 50T</v>
          </cell>
          <cell r="G212">
            <v>1462</v>
          </cell>
          <cell r="H212">
            <v>8758.4500000000007</v>
          </cell>
          <cell r="I212">
            <v>8758.4500000000007</v>
          </cell>
          <cell r="J212">
            <v>3886.4</v>
          </cell>
          <cell r="K212">
            <v>4872.05</v>
          </cell>
          <cell r="L212">
            <v>0.55626851783135145</v>
          </cell>
        </row>
        <row r="213">
          <cell r="E213" t="str">
            <v>411857</v>
          </cell>
          <cell r="F213" t="str">
            <v>HL BERRY BIRCHER MUESLI 500GRM</v>
          </cell>
          <cell r="G213">
            <v>2147</v>
          </cell>
          <cell r="H213">
            <v>8058.14</v>
          </cell>
          <cell r="I213">
            <v>8058.14</v>
          </cell>
          <cell r="J213">
            <v>5740.56</v>
          </cell>
          <cell r="K213">
            <v>2317.58</v>
          </cell>
          <cell r="L213">
            <v>0.28760731384661969</v>
          </cell>
        </row>
        <row r="214">
          <cell r="E214" t="str">
            <v>411901</v>
          </cell>
          <cell r="F214" t="str">
            <v>PURELY FRUIT MARMALADE 330G</v>
          </cell>
          <cell r="G214">
            <v>979</v>
          </cell>
          <cell r="H214">
            <v>2833.97</v>
          </cell>
          <cell r="I214">
            <v>2833.97</v>
          </cell>
          <cell r="J214">
            <v>1613.83</v>
          </cell>
          <cell r="K214">
            <v>1220.1400000000001</v>
          </cell>
          <cell r="L214">
            <v>0.43054090198555389</v>
          </cell>
        </row>
        <row r="215">
          <cell r="E215" t="str">
            <v>411902</v>
          </cell>
          <cell r="F215" t="str">
            <v>PURELY FRUIT APRICOT JAM 330G</v>
          </cell>
          <cell r="G215">
            <v>709</v>
          </cell>
          <cell r="H215">
            <v>2053.42</v>
          </cell>
          <cell r="I215">
            <v>2053.42</v>
          </cell>
          <cell r="J215">
            <v>1360.61</v>
          </cell>
          <cell r="K215">
            <v>692.81</v>
          </cell>
          <cell r="L215">
            <v>0.33739322690925377</v>
          </cell>
        </row>
        <row r="216">
          <cell r="E216" t="str">
            <v>411903</v>
          </cell>
          <cell r="F216" t="str">
            <v>PURELY FRUIT PLUM JAM 330G</v>
          </cell>
          <cell r="G216">
            <v>422</v>
          </cell>
          <cell r="H216">
            <v>1206.3900000000001</v>
          </cell>
          <cell r="I216">
            <v>1206.3900000000001</v>
          </cell>
          <cell r="J216">
            <v>737.74</v>
          </cell>
          <cell r="K216">
            <v>468.65</v>
          </cell>
          <cell r="L216">
            <v>0.38847304768772944</v>
          </cell>
        </row>
        <row r="217">
          <cell r="E217" t="str">
            <v>411904</v>
          </cell>
          <cell r="F217" t="str">
            <v>PF PEACH &amp; PASSIONFR JAM 330G</v>
          </cell>
          <cell r="G217">
            <v>235</v>
          </cell>
          <cell r="H217">
            <v>670.92</v>
          </cell>
          <cell r="I217">
            <v>670.92</v>
          </cell>
          <cell r="J217">
            <v>440.64</v>
          </cell>
          <cell r="K217">
            <v>230.28</v>
          </cell>
          <cell r="L217">
            <v>0.34323019137900201</v>
          </cell>
        </row>
        <row r="218">
          <cell r="E218" t="str">
            <v>411908</v>
          </cell>
          <cell r="F218" t="str">
            <v>DI STRAWBERRY JAM 360G</v>
          </cell>
          <cell r="G218">
            <v>3267</v>
          </cell>
          <cell r="H218">
            <v>9250.36</v>
          </cell>
          <cell r="I218">
            <v>9250.36</v>
          </cell>
          <cell r="J218">
            <v>7409.7</v>
          </cell>
          <cell r="K218">
            <v>1840.66</v>
          </cell>
          <cell r="L218">
            <v>0.19898252608547126</v>
          </cell>
        </row>
        <row r="219">
          <cell r="E219" t="str">
            <v>411909</v>
          </cell>
          <cell r="F219" t="str">
            <v>DI APRICOT JAM 360G</v>
          </cell>
          <cell r="G219">
            <v>3143</v>
          </cell>
          <cell r="H219">
            <v>9046.73</v>
          </cell>
          <cell r="I219">
            <v>9046.73</v>
          </cell>
          <cell r="J219">
            <v>6255.7</v>
          </cell>
          <cell r="K219">
            <v>2791.03</v>
          </cell>
          <cell r="L219">
            <v>0.30851257857811609</v>
          </cell>
        </row>
        <row r="220">
          <cell r="E220" t="str">
            <v>411910</v>
          </cell>
          <cell r="F220" t="str">
            <v>DI MARMALADE JAM 360G</v>
          </cell>
          <cell r="G220">
            <v>4910</v>
          </cell>
          <cell r="H220">
            <v>14159.99</v>
          </cell>
          <cell r="I220">
            <v>14159.99</v>
          </cell>
          <cell r="J220">
            <v>9847.15</v>
          </cell>
          <cell r="K220">
            <v>4312.84</v>
          </cell>
          <cell r="L220">
            <v>0.30457931114358133</v>
          </cell>
        </row>
        <row r="221">
          <cell r="E221" t="str">
            <v>411911</v>
          </cell>
          <cell r="F221" t="str">
            <v>HL K/C F/WAV RASP (6)</v>
          </cell>
          <cell r="G221">
            <v>236</v>
          </cell>
          <cell r="H221">
            <v>581.86</v>
          </cell>
          <cell r="I221">
            <v>581.86</v>
          </cell>
          <cell r="J221">
            <v>508.85</v>
          </cell>
          <cell r="K221">
            <v>73.010000000000005</v>
          </cell>
          <cell r="L221">
            <v>0.12547691884645792</v>
          </cell>
        </row>
        <row r="222">
          <cell r="E222" t="str">
            <v>411911-P</v>
          </cell>
          <cell r="F222" t="str">
            <v>HL PR K/C FW RASPBERRY (6)</v>
          </cell>
          <cell r="G222">
            <v>1864</v>
          </cell>
          <cell r="H222">
            <v>4534.6899999999996</v>
          </cell>
          <cell r="I222">
            <v>4534.6899999999996</v>
          </cell>
          <cell r="J222">
            <v>726.58</v>
          </cell>
          <cell r="K222">
            <v>3808.11</v>
          </cell>
          <cell r="L222">
            <v>0.83977295030090271</v>
          </cell>
        </row>
        <row r="223">
          <cell r="E223" t="str">
            <v>411912</v>
          </cell>
          <cell r="F223" t="str">
            <v>HL K/C F/WAV BLKBRY (6)</v>
          </cell>
          <cell r="G223">
            <v>1530</v>
          </cell>
          <cell r="H223">
            <v>3700.69</v>
          </cell>
          <cell r="I223">
            <v>3700.69</v>
          </cell>
          <cell r="J223">
            <v>3003.34</v>
          </cell>
          <cell r="K223">
            <v>697.35</v>
          </cell>
          <cell r="L223">
            <v>0.18843783186378757</v>
          </cell>
        </row>
        <row r="224">
          <cell r="E224" t="str">
            <v>411912-P</v>
          </cell>
          <cell r="F224" t="str">
            <v>HL PR K/C FW BLKBRY (6)</v>
          </cell>
          <cell r="G224">
            <v>114</v>
          </cell>
          <cell r="H224">
            <v>286.22000000000003</v>
          </cell>
          <cell r="I224">
            <v>286.22000000000003</v>
          </cell>
          <cell r="J224">
            <v>37.61</v>
          </cell>
          <cell r="K224">
            <v>248.61</v>
          </cell>
          <cell r="L224">
            <v>0.86859758227936545</v>
          </cell>
        </row>
        <row r="225">
          <cell r="E225" t="str">
            <v>412006</v>
          </cell>
          <cell r="F225" t="str">
            <v>HL ACEROLA C 250MG        60T</v>
          </cell>
          <cell r="G225">
            <v>21</v>
          </cell>
          <cell r="H225">
            <v>100.98</v>
          </cell>
          <cell r="I225">
            <v>100.98</v>
          </cell>
          <cell r="J225">
            <v>49.12</v>
          </cell>
          <cell r="K225">
            <v>51.86</v>
          </cell>
          <cell r="L225">
            <v>0.51356704297880762</v>
          </cell>
        </row>
        <row r="226">
          <cell r="E226" t="str">
            <v>412042</v>
          </cell>
          <cell r="F226" t="str">
            <v>HL ANTIOXIDANT             30T</v>
          </cell>
          <cell r="G226">
            <v>1257</v>
          </cell>
          <cell r="H226">
            <v>7936</v>
          </cell>
          <cell r="I226">
            <v>7936</v>
          </cell>
          <cell r="J226">
            <v>4064.84</v>
          </cell>
          <cell r="K226">
            <v>3871.16</v>
          </cell>
          <cell r="L226">
            <v>0.48779737903225806</v>
          </cell>
        </row>
        <row r="227">
          <cell r="E227" t="str">
            <v>412072</v>
          </cell>
          <cell r="F227" t="str">
            <v>HL GAR VITC ECH ZN &amp; OLIVE 60T</v>
          </cell>
          <cell r="G227">
            <v>2358</v>
          </cell>
          <cell r="H227">
            <v>14366.31</v>
          </cell>
          <cell r="I227">
            <v>14366.31</v>
          </cell>
          <cell r="J227">
            <v>5824.22</v>
          </cell>
          <cell r="K227">
            <v>8542.09</v>
          </cell>
          <cell r="L227">
            <v>0.59459179148995123</v>
          </cell>
        </row>
        <row r="228">
          <cell r="E228" t="str">
            <v>412072-P</v>
          </cell>
          <cell r="F228" t="str">
            <v>HL PR GAR VITC ECH ZN&amp;OLIVE60T</v>
          </cell>
          <cell r="G228">
            <v>6655</v>
          </cell>
          <cell r="H228">
            <v>40761.730000000003</v>
          </cell>
          <cell r="I228">
            <v>40761.730000000003</v>
          </cell>
          <cell r="J228">
            <v>17071.8</v>
          </cell>
          <cell r="K228">
            <v>23689.93</v>
          </cell>
          <cell r="L228">
            <v>0.58118068099661124</v>
          </cell>
        </row>
        <row r="229">
          <cell r="E229" t="str">
            <v>412092</v>
          </cell>
          <cell r="F229" t="str">
            <v>HL OLIVE LEAF 500MG        30C</v>
          </cell>
          <cell r="G229">
            <v>1517</v>
          </cell>
          <cell r="H229">
            <v>8145.93</v>
          </cell>
          <cell r="I229">
            <v>8145.93</v>
          </cell>
          <cell r="J229">
            <v>3430.53</v>
          </cell>
          <cell r="K229">
            <v>4715.3999999999996</v>
          </cell>
          <cell r="L229">
            <v>0.57886576486662655</v>
          </cell>
        </row>
        <row r="230">
          <cell r="E230" t="str">
            <v>412131</v>
          </cell>
          <cell r="F230" t="str">
            <v>HL SNR MULTI 30T</v>
          </cell>
          <cell r="G230">
            <v>1191</v>
          </cell>
          <cell r="H230">
            <v>7006.56</v>
          </cell>
          <cell r="I230">
            <v>7006.56</v>
          </cell>
          <cell r="J230">
            <v>4102.95</v>
          </cell>
          <cell r="K230">
            <v>2903.61</v>
          </cell>
          <cell r="L230">
            <v>0.41441306432828662</v>
          </cell>
        </row>
        <row r="231">
          <cell r="E231" t="str">
            <v>412198</v>
          </cell>
          <cell r="F231" t="str">
            <v>HL BRY VITC 1000MG SUG/F 30T</v>
          </cell>
          <cell r="G231">
            <v>82</v>
          </cell>
          <cell r="H231">
            <v>519.19000000000005</v>
          </cell>
          <cell r="I231">
            <v>519.19000000000005</v>
          </cell>
          <cell r="J231">
            <v>234.61</v>
          </cell>
          <cell r="K231">
            <v>284.58</v>
          </cell>
          <cell r="L231">
            <v>0.54812303780889449</v>
          </cell>
        </row>
        <row r="232">
          <cell r="E232" t="str">
            <v>412198-P</v>
          </cell>
          <cell r="F232" t="str">
            <v>HL PR BRY VITC 1000MG SG/F 30T</v>
          </cell>
          <cell r="G232">
            <v>2588</v>
          </cell>
          <cell r="H232">
            <v>16362.01</v>
          </cell>
          <cell r="I232">
            <v>16362.01</v>
          </cell>
          <cell r="J232">
            <v>7885.43</v>
          </cell>
          <cell r="K232">
            <v>8476.58</v>
          </cell>
          <cell r="L232">
            <v>0.51806471209833016</v>
          </cell>
        </row>
        <row r="233">
          <cell r="E233" t="str">
            <v>412199</v>
          </cell>
          <cell r="F233" t="str">
            <v>HL BRY VITC 500MG SUG/F 50T</v>
          </cell>
          <cell r="G233">
            <v>2597</v>
          </cell>
          <cell r="H233">
            <v>12259.32</v>
          </cell>
          <cell r="I233">
            <v>12259.32</v>
          </cell>
          <cell r="J233">
            <v>6332.23</v>
          </cell>
          <cell r="K233">
            <v>5927.09</v>
          </cell>
          <cell r="L233">
            <v>0.48347624501195829</v>
          </cell>
        </row>
        <row r="234">
          <cell r="E234" t="str">
            <v>412232</v>
          </cell>
          <cell r="F234" t="str">
            <v>HL LIFE CHANGE 30C</v>
          </cell>
          <cell r="G234">
            <v>1000</v>
          </cell>
          <cell r="H234">
            <v>6544.44</v>
          </cell>
          <cell r="I234">
            <v>6544.44</v>
          </cell>
          <cell r="J234">
            <v>3173.07</v>
          </cell>
          <cell r="K234">
            <v>3371.37</v>
          </cell>
          <cell r="L234">
            <v>0.51515026495773508</v>
          </cell>
        </row>
        <row r="235">
          <cell r="E235" t="str">
            <v>412239</v>
          </cell>
          <cell r="F235" t="str">
            <v>HL MENS MULTI 60T</v>
          </cell>
          <cell r="G235">
            <v>4484</v>
          </cell>
          <cell r="H235">
            <v>46279.91</v>
          </cell>
          <cell r="I235">
            <v>46279.91</v>
          </cell>
          <cell r="J235">
            <v>24407.99</v>
          </cell>
          <cell r="K235">
            <v>21871.919999999998</v>
          </cell>
          <cell r="L235">
            <v>0.47260074619851239</v>
          </cell>
        </row>
        <row r="236">
          <cell r="E236" t="str">
            <v>412242</v>
          </cell>
          <cell r="F236" t="str">
            <v>HL TEENAGE MULTI           30T</v>
          </cell>
          <cell r="G236">
            <v>1529</v>
          </cell>
          <cell r="H236">
            <v>9024.09</v>
          </cell>
          <cell r="I236">
            <v>9024.09</v>
          </cell>
          <cell r="J236">
            <v>4637.3599999999997</v>
          </cell>
          <cell r="K236">
            <v>4386.7299999999996</v>
          </cell>
          <cell r="L236">
            <v>0.48611328122835651</v>
          </cell>
        </row>
        <row r="237">
          <cell r="E237" t="str">
            <v>412252</v>
          </cell>
          <cell r="F237" t="str">
            <v>HL BOOST WELL BEING 20T</v>
          </cell>
          <cell r="G237">
            <v>2487</v>
          </cell>
          <cell r="H237">
            <v>4021.92</v>
          </cell>
          <cell r="I237">
            <v>4021.92</v>
          </cell>
          <cell r="J237">
            <v>6240.13</v>
          </cell>
          <cell r="K237">
            <v>-2218.21</v>
          </cell>
          <cell r="L237">
            <v>-0.55153011496996462</v>
          </cell>
        </row>
        <row r="238">
          <cell r="E238" t="str">
            <v>412254</v>
          </cell>
          <cell r="F238" t="str">
            <v>HL BOOST ENERGY            20T</v>
          </cell>
          <cell r="G238">
            <v>963</v>
          </cell>
          <cell r="H238">
            <v>0</v>
          </cell>
          <cell r="I238">
            <v>0</v>
          </cell>
          <cell r="J238">
            <v>2560.71</v>
          </cell>
          <cell r="K238">
            <v>-2560.71</v>
          </cell>
          <cell r="L238" t="str">
            <v>NO SALES VALUE</v>
          </cell>
        </row>
        <row r="239">
          <cell r="E239" t="str">
            <v>412255</v>
          </cell>
          <cell r="F239" t="str">
            <v>HL BOOST REVIVE            20T</v>
          </cell>
          <cell r="G239">
            <v>2366</v>
          </cell>
          <cell r="H239">
            <v>0</v>
          </cell>
          <cell r="I239">
            <v>0</v>
          </cell>
          <cell r="J239">
            <v>5909.09</v>
          </cell>
          <cell r="K239">
            <v>-5909.09</v>
          </cell>
          <cell r="L239" t="str">
            <v>NO SALES VALUE</v>
          </cell>
        </row>
        <row r="240">
          <cell r="E240" t="str">
            <v>412258</v>
          </cell>
          <cell r="F240" t="str">
            <v>HL BOOST IMMUNITY          20T</v>
          </cell>
          <cell r="G240">
            <v>163</v>
          </cell>
          <cell r="H240">
            <v>0</v>
          </cell>
          <cell r="I240">
            <v>0</v>
          </cell>
          <cell r="J240">
            <v>407.35</v>
          </cell>
          <cell r="K240">
            <v>-407.35</v>
          </cell>
          <cell r="L240" t="str">
            <v>NO SALES VALUE</v>
          </cell>
        </row>
        <row r="241">
          <cell r="E241" t="str">
            <v>412264</v>
          </cell>
          <cell r="F241" t="str">
            <v>HL K/C FIZZ BOMBS 20T</v>
          </cell>
          <cell r="G241">
            <v>1827</v>
          </cell>
          <cell r="H241">
            <v>9667.11</v>
          </cell>
          <cell r="I241">
            <v>9667.11</v>
          </cell>
          <cell r="J241">
            <v>4437.62</v>
          </cell>
          <cell r="K241">
            <v>5229.49</v>
          </cell>
          <cell r="L241">
            <v>0.54095691473460006</v>
          </cell>
        </row>
        <row r="242">
          <cell r="E242" t="str">
            <v>412266</v>
          </cell>
          <cell r="F242" t="str">
            <v>HL GINSO 30C</v>
          </cell>
          <cell r="G242">
            <v>-3</v>
          </cell>
          <cell r="H242">
            <v>-19.97</v>
          </cell>
          <cell r="I242">
            <v>-19.97</v>
          </cell>
          <cell r="J242">
            <v>0</v>
          </cell>
          <cell r="K242">
            <v>-19.97</v>
          </cell>
          <cell r="L242">
            <v>1</v>
          </cell>
        </row>
        <row r="243">
          <cell r="E243" t="str">
            <v>412273</v>
          </cell>
          <cell r="F243" t="str">
            <v>HL K/C ECH FIZZ BS 20T</v>
          </cell>
          <cell r="G243">
            <v>839</v>
          </cell>
          <cell r="H243">
            <v>4377.67</v>
          </cell>
          <cell r="I243">
            <v>4377.67</v>
          </cell>
          <cell r="J243">
            <v>2057.23</v>
          </cell>
          <cell r="K243">
            <v>2320.44</v>
          </cell>
          <cell r="L243">
            <v>0.5300627959622356</v>
          </cell>
        </row>
        <row r="244">
          <cell r="E244" t="str">
            <v>412275</v>
          </cell>
          <cell r="F244" t="str">
            <v>HL PARTY PACK (REVIVE&amp;ENERGY)</v>
          </cell>
          <cell r="G244">
            <v>444</v>
          </cell>
          <cell r="H244">
            <v>3767.72</v>
          </cell>
          <cell r="I244">
            <v>3767.72</v>
          </cell>
          <cell r="J244">
            <v>2462.65</v>
          </cell>
          <cell r="K244">
            <v>1305.07</v>
          </cell>
          <cell r="L244">
            <v>0.34638189674391939</v>
          </cell>
        </row>
        <row r="245">
          <cell r="E245" t="str">
            <v>412276</v>
          </cell>
          <cell r="F245" t="str">
            <v>HL JOINTEX FIZZ</v>
          </cell>
          <cell r="G245">
            <v>93</v>
          </cell>
          <cell r="H245">
            <v>515.79999999999995</v>
          </cell>
          <cell r="I245">
            <v>515.79999999999995</v>
          </cell>
          <cell r="J245">
            <v>499.5</v>
          </cell>
          <cell r="K245">
            <v>16.3</v>
          </cell>
          <cell r="L245">
            <v>3.1601395889879799E-2</v>
          </cell>
        </row>
        <row r="246">
          <cell r="E246" t="str">
            <v>412277</v>
          </cell>
          <cell r="F246" t="str">
            <v>HL JOINTEX PLUS 30T</v>
          </cell>
          <cell r="G246">
            <v>8</v>
          </cell>
          <cell r="H246">
            <v>62.61</v>
          </cell>
          <cell r="I246">
            <v>62.61</v>
          </cell>
          <cell r="J246">
            <v>45.55</v>
          </cell>
          <cell r="K246">
            <v>17.059999999999999</v>
          </cell>
          <cell r="L246">
            <v>0.27248043443539371</v>
          </cell>
        </row>
        <row r="247">
          <cell r="E247" t="str">
            <v>412291</v>
          </cell>
          <cell r="F247" t="str">
            <v>HL OMEGA PLUS              45C</v>
          </cell>
          <cell r="G247">
            <v>3644</v>
          </cell>
          <cell r="H247">
            <v>27057.03</v>
          </cell>
          <cell r="I247">
            <v>27057.03</v>
          </cell>
          <cell r="J247">
            <v>12154.81</v>
          </cell>
          <cell r="K247">
            <v>14902.22</v>
          </cell>
          <cell r="L247">
            <v>0.55077072391167836</v>
          </cell>
        </row>
        <row r="248">
          <cell r="E248" t="str">
            <v>412296</v>
          </cell>
          <cell r="F248" t="str">
            <v>HL IRON FIZZ               12T</v>
          </cell>
          <cell r="G248">
            <v>539</v>
          </cell>
          <cell r="H248">
            <v>3260.27</v>
          </cell>
          <cell r="I248">
            <v>3260.27</v>
          </cell>
          <cell r="J248">
            <v>2068.5300000000002</v>
          </cell>
          <cell r="K248">
            <v>1191.74</v>
          </cell>
          <cell r="L248">
            <v>0.36553414287773711</v>
          </cell>
        </row>
        <row r="249">
          <cell r="E249" t="str">
            <v>412320</v>
          </cell>
          <cell r="F249" t="str">
            <v>HL ACTIVIN 100MG CAPS    30C</v>
          </cell>
          <cell r="G249">
            <v>12</v>
          </cell>
          <cell r="H249">
            <v>90.72</v>
          </cell>
          <cell r="I249">
            <v>90.72</v>
          </cell>
          <cell r="J249">
            <v>27.2</v>
          </cell>
          <cell r="K249">
            <v>63.52</v>
          </cell>
          <cell r="L249">
            <v>0.70017636684303353</v>
          </cell>
        </row>
        <row r="250">
          <cell r="E250" t="str">
            <v>412322</v>
          </cell>
          <cell r="F250" t="str">
            <v>HL GINKGO THINK TABLETS  45T</v>
          </cell>
          <cell r="G250">
            <v>1974</v>
          </cell>
          <cell r="H250">
            <v>12964.86</v>
          </cell>
          <cell r="I250">
            <v>12964.86</v>
          </cell>
          <cell r="J250">
            <v>4896.5600000000004</v>
          </cell>
          <cell r="K250">
            <v>8068.3</v>
          </cell>
          <cell r="L250">
            <v>0.62232064210488969</v>
          </cell>
        </row>
        <row r="251">
          <cell r="E251" t="str">
            <v>412323</v>
          </cell>
          <cell r="F251" t="str">
            <v>HL LIVER AID 30C</v>
          </cell>
          <cell r="G251">
            <v>1927</v>
          </cell>
          <cell r="H251">
            <v>12691.81</v>
          </cell>
          <cell r="I251">
            <v>12691.81</v>
          </cell>
          <cell r="J251">
            <v>6741.9</v>
          </cell>
          <cell r="K251">
            <v>5949.91</v>
          </cell>
          <cell r="L251">
            <v>0.46879917048868525</v>
          </cell>
        </row>
        <row r="252">
          <cell r="E252" t="str">
            <v>412324</v>
          </cell>
          <cell r="F252" t="str">
            <v>HL CRANBERRY 10000         30C</v>
          </cell>
          <cell r="G252">
            <v>2137</v>
          </cell>
          <cell r="H252">
            <v>13023.53</v>
          </cell>
          <cell r="I252">
            <v>13023.53</v>
          </cell>
          <cell r="J252">
            <v>7082.08</v>
          </cell>
          <cell r="K252">
            <v>5941.45</v>
          </cell>
          <cell r="L252">
            <v>0.45620887731667215</v>
          </cell>
        </row>
        <row r="253">
          <cell r="E253" t="str">
            <v>412326</v>
          </cell>
          <cell r="F253" t="str">
            <v>HL ARTHREX    TABLETS   30T</v>
          </cell>
          <cell r="G253">
            <v>444</v>
          </cell>
          <cell r="H253">
            <v>2813.76</v>
          </cell>
          <cell r="I253">
            <v>2813.76</v>
          </cell>
          <cell r="J253">
            <v>1390.39</v>
          </cell>
          <cell r="K253">
            <v>1423.37</v>
          </cell>
          <cell r="L253">
            <v>0.50586048561355612</v>
          </cell>
        </row>
        <row r="254">
          <cell r="E254" t="str">
            <v>412327</v>
          </cell>
          <cell r="F254" t="str">
            <v>NLB KAVA KALM CAPS       20C</v>
          </cell>
          <cell r="G254">
            <v>593</v>
          </cell>
          <cell r="H254">
            <v>4072.47</v>
          </cell>
          <cell r="I254">
            <v>4072.47</v>
          </cell>
          <cell r="J254">
            <v>1351.21</v>
          </cell>
          <cell r="K254">
            <v>2721.26</v>
          </cell>
          <cell r="L254">
            <v>0.66820872836386769</v>
          </cell>
        </row>
        <row r="255">
          <cell r="E255" t="str">
            <v>412339</v>
          </cell>
          <cell r="F255" t="str">
            <v>HL RELIEF 30T</v>
          </cell>
          <cell r="G255">
            <v>253</v>
          </cell>
          <cell r="H255">
            <v>1536.58</v>
          </cell>
          <cell r="I255">
            <v>1536.58</v>
          </cell>
          <cell r="J255">
            <v>878.22</v>
          </cell>
          <cell r="K255">
            <v>658.36</v>
          </cell>
          <cell r="L255">
            <v>0.4284580041390621</v>
          </cell>
        </row>
        <row r="256">
          <cell r="E256" t="str">
            <v>412344</v>
          </cell>
          <cell r="F256" t="str">
            <v>HL YEASTOP                 40C</v>
          </cell>
          <cell r="G256">
            <v>221</v>
          </cell>
          <cell r="H256">
            <v>1811.51</v>
          </cell>
          <cell r="I256">
            <v>1811.51</v>
          </cell>
          <cell r="J256">
            <v>948.68</v>
          </cell>
          <cell r="K256">
            <v>862.83</v>
          </cell>
          <cell r="L256">
            <v>0.47630429862380008</v>
          </cell>
        </row>
        <row r="257">
          <cell r="E257" t="str">
            <v>412345</v>
          </cell>
          <cell r="F257" t="str">
            <v>HL PEACEFUL SLEEP          20C</v>
          </cell>
          <cell r="G257">
            <v>1176</v>
          </cell>
          <cell r="H257">
            <v>9361.8700000000008</v>
          </cell>
          <cell r="I257">
            <v>9361.8700000000008</v>
          </cell>
          <cell r="J257">
            <v>4370.83</v>
          </cell>
          <cell r="K257">
            <v>4991.04</v>
          </cell>
          <cell r="L257">
            <v>0.53312425829455012</v>
          </cell>
        </row>
        <row r="258">
          <cell r="E258" t="str">
            <v>412346</v>
          </cell>
          <cell r="F258" t="str">
            <v>HL GARLIC VITC&amp;HORSERAD 30T</v>
          </cell>
          <cell r="G258">
            <v>1366</v>
          </cell>
          <cell r="H258">
            <v>7418.34</v>
          </cell>
          <cell r="I258">
            <v>7418.34</v>
          </cell>
          <cell r="J258">
            <v>3687.86</v>
          </cell>
          <cell r="K258">
            <v>3730.48</v>
          </cell>
          <cell r="L258">
            <v>0.50287261031443686</v>
          </cell>
        </row>
        <row r="259">
          <cell r="E259" t="str">
            <v>412354</v>
          </cell>
          <cell r="F259" t="str">
            <v>HL PROSTAROL 30C</v>
          </cell>
          <cell r="G259">
            <v>829</v>
          </cell>
          <cell r="H259">
            <v>6573.54</v>
          </cell>
          <cell r="I259">
            <v>6573.54</v>
          </cell>
          <cell r="J259">
            <v>2117.52</v>
          </cell>
          <cell r="K259">
            <v>4456.0200000000004</v>
          </cell>
          <cell r="L259">
            <v>0.6778721967159248</v>
          </cell>
        </row>
        <row r="260">
          <cell r="E260" t="str">
            <v>412361</v>
          </cell>
          <cell r="F260" t="str">
            <v>HL JOINTEX 45C</v>
          </cell>
          <cell r="G260">
            <v>3555</v>
          </cell>
          <cell r="H260">
            <v>24646.9</v>
          </cell>
          <cell r="I260">
            <v>24646.9</v>
          </cell>
          <cell r="J260">
            <v>9154.4599999999991</v>
          </cell>
          <cell r="K260">
            <v>15492.44</v>
          </cell>
          <cell r="L260">
            <v>0.62857560179982064</v>
          </cell>
        </row>
        <row r="261">
          <cell r="E261" t="str">
            <v>412361-P</v>
          </cell>
          <cell r="F261" t="str">
            <v>HL JOINTEX/FIZZ PROMO PACK</v>
          </cell>
          <cell r="G261">
            <v>1929</v>
          </cell>
          <cell r="H261">
            <v>12878.58</v>
          </cell>
          <cell r="I261">
            <v>12878.58</v>
          </cell>
          <cell r="J261">
            <v>11496.35</v>
          </cell>
          <cell r="K261">
            <v>1382.23</v>
          </cell>
          <cell r="L261">
            <v>0.10732782651503504</v>
          </cell>
        </row>
        <row r="262">
          <cell r="E262" t="str">
            <v>412364</v>
          </cell>
          <cell r="F262" t="str">
            <v>HL EYECARE           30C</v>
          </cell>
          <cell r="G262">
            <v>5</v>
          </cell>
          <cell r="H262">
            <v>32.19</v>
          </cell>
          <cell r="I262">
            <v>32.19</v>
          </cell>
          <cell r="J262">
            <v>37.979999999999997</v>
          </cell>
          <cell r="K262">
            <v>-5.79</v>
          </cell>
          <cell r="L262">
            <v>-0.17986952469711093</v>
          </cell>
        </row>
        <row r="263">
          <cell r="E263" t="str">
            <v>412378</v>
          </cell>
          <cell r="F263" t="str">
            <v>HLA OMEGA 3 FISH OIL 360C</v>
          </cell>
          <cell r="G263">
            <v>10</v>
          </cell>
          <cell r="H263">
            <v>169.6</v>
          </cell>
          <cell r="I263">
            <v>169.6</v>
          </cell>
          <cell r="J263">
            <v>116.67</v>
          </cell>
          <cell r="K263">
            <v>52.93</v>
          </cell>
          <cell r="L263">
            <v>0.3120872641509434</v>
          </cell>
        </row>
        <row r="264">
          <cell r="E264" t="str">
            <v>412387</v>
          </cell>
          <cell r="F264" t="str">
            <v>HL ST JOHNS WORT 30C</v>
          </cell>
          <cell r="G264">
            <v>1445</v>
          </cell>
          <cell r="H264">
            <v>7619.3</v>
          </cell>
          <cell r="I264">
            <v>7619.3</v>
          </cell>
          <cell r="J264">
            <v>3275.85</v>
          </cell>
          <cell r="K264">
            <v>4343.45</v>
          </cell>
          <cell r="L264">
            <v>0.57005892929796698</v>
          </cell>
        </row>
        <row r="265">
          <cell r="E265" t="str">
            <v>412389</v>
          </cell>
          <cell r="F265" t="str">
            <v>HL ST J/WRT PLUS 30T</v>
          </cell>
          <cell r="G265">
            <v>1894</v>
          </cell>
          <cell r="H265">
            <v>12444.48</v>
          </cell>
          <cell r="I265">
            <v>12444.48</v>
          </cell>
          <cell r="J265">
            <v>6565.51</v>
          </cell>
          <cell r="K265">
            <v>5878.97</v>
          </cell>
          <cell r="L265">
            <v>0.47241588238319321</v>
          </cell>
        </row>
        <row r="266">
          <cell r="E266" t="str">
            <v>412392</v>
          </cell>
          <cell r="F266" t="str">
            <v>HL WMEN MLTI ADV 35C</v>
          </cell>
          <cell r="G266">
            <v>-6</v>
          </cell>
          <cell r="H266">
            <v>-39.479999999999997</v>
          </cell>
          <cell r="I266">
            <v>-39.479999999999997</v>
          </cell>
          <cell r="J266">
            <v>0</v>
          </cell>
          <cell r="K266">
            <v>-39.479999999999997</v>
          </cell>
          <cell r="L266">
            <v>1</v>
          </cell>
        </row>
        <row r="267">
          <cell r="E267" t="str">
            <v>412392-D</v>
          </cell>
          <cell r="F267" t="str">
            <v>HL WMEN MLTI ADV 35C</v>
          </cell>
          <cell r="G267">
            <v>1552</v>
          </cell>
          <cell r="H267">
            <v>10013.01</v>
          </cell>
          <cell r="I267">
            <v>10013.01</v>
          </cell>
          <cell r="J267">
            <v>5163.1099999999997</v>
          </cell>
          <cell r="K267">
            <v>4849.8999999999996</v>
          </cell>
          <cell r="L267">
            <v>0.48435984783796276</v>
          </cell>
        </row>
        <row r="268">
          <cell r="E268" t="str">
            <v>412411</v>
          </cell>
          <cell r="F268" t="str">
            <v>HL BOOST MULTI             20T</v>
          </cell>
          <cell r="G268">
            <v>5340</v>
          </cell>
          <cell r="H268">
            <v>26196.49</v>
          </cell>
          <cell r="I268">
            <v>26196.49</v>
          </cell>
          <cell r="J268">
            <v>14169.36</v>
          </cell>
          <cell r="K268">
            <v>12027.13</v>
          </cell>
          <cell r="L268">
            <v>0.45911227038431479</v>
          </cell>
        </row>
        <row r="269">
          <cell r="E269" t="str">
            <v>412413</v>
          </cell>
          <cell r="F269" t="str">
            <v>HL BOOST ENERGY            20T</v>
          </cell>
          <cell r="G269">
            <v>9316</v>
          </cell>
          <cell r="H269">
            <v>46052.56</v>
          </cell>
          <cell r="I269">
            <v>46052.56</v>
          </cell>
          <cell r="J269">
            <v>24048.05</v>
          </cell>
          <cell r="K269">
            <v>22004.51</v>
          </cell>
          <cell r="L269">
            <v>0.47781295980071464</v>
          </cell>
        </row>
        <row r="270">
          <cell r="E270" t="str">
            <v>412415</v>
          </cell>
          <cell r="F270" t="str">
            <v>HL BOOST REVIVE            20T</v>
          </cell>
          <cell r="G270">
            <v>8096</v>
          </cell>
          <cell r="H270">
            <v>40455.35</v>
          </cell>
          <cell r="I270">
            <v>40455.35</v>
          </cell>
          <cell r="J270">
            <v>17348.7</v>
          </cell>
          <cell r="K270">
            <v>23106.65</v>
          </cell>
          <cell r="L270">
            <v>0.57116425886811018</v>
          </cell>
        </row>
        <row r="271">
          <cell r="E271" t="str">
            <v>412417</v>
          </cell>
          <cell r="F271" t="str">
            <v>HL BOOST IMMUNITY 20T</v>
          </cell>
          <cell r="G271">
            <v>7449</v>
          </cell>
          <cell r="H271">
            <v>39046.550000000003</v>
          </cell>
          <cell r="I271">
            <v>39046.550000000003</v>
          </cell>
          <cell r="J271">
            <v>17923.669999999998</v>
          </cell>
          <cell r="K271">
            <v>21122.880000000001</v>
          </cell>
          <cell r="L271">
            <v>0.54096661548843628</v>
          </cell>
        </row>
        <row r="272">
          <cell r="E272" t="str">
            <v>412419</v>
          </cell>
          <cell r="F272" t="str">
            <v>HL BST IMM BRY/ZNC    20T</v>
          </cell>
          <cell r="G272">
            <v>3925</v>
          </cell>
          <cell r="H272">
            <v>20773.73</v>
          </cell>
          <cell r="I272">
            <v>20773.73</v>
          </cell>
          <cell r="J272">
            <v>9687.34</v>
          </cell>
          <cell r="K272">
            <v>11086.39</v>
          </cell>
        </row>
        <row r="273">
          <cell r="E273" t="str">
            <v>412458</v>
          </cell>
          <cell r="F273" t="str">
            <v>HL K/C R/WHL BBQ MULTIPK</v>
          </cell>
          <cell r="G273">
            <v>9952</v>
          </cell>
          <cell r="H273">
            <v>28867.5</v>
          </cell>
          <cell r="I273">
            <v>28867.5</v>
          </cell>
          <cell r="J273">
            <v>17956.8</v>
          </cell>
          <cell r="K273">
            <v>10910.7</v>
          </cell>
          <cell r="L273">
            <v>0.37795791114575217</v>
          </cell>
        </row>
        <row r="274">
          <cell r="E274" t="str">
            <v>412459</v>
          </cell>
          <cell r="F274" t="str">
            <v>HL K/C R/WHL CHEESE M/PK</v>
          </cell>
          <cell r="G274">
            <v>7218</v>
          </cell>
          <cell r="H274">
            <v>20876.89</v>
          </cell>
          <cell r="I274">
            <v>20876.89</v>
          </cell>
          <cell r="J274">
            <v>13122</v>
          </cell>
          <cell r="K274">
            <v>7754.89</v>
          </cell>
          <cell r="L274">
            <v>0.37145810511048344</v>
          </cell>
        </row>
        <row r="275">
          <cell r="E275" t="str">
            <v>412459-P</v>
          </cell>
          <cell r="F275" t="str">
            <v>HL PR R/WHL CHSE M/PK</v>
          </cell>
          <cell r="G275">
            <v>1656</v>
          </cell>
          <cell r="H275">
            <v>4836.96</v>
          </cell>
          <cell r="I275">
            <v>4836.96</v>
          </cell>
          <cell r="J275">
            <v>2980.8</v>
          </cell>
          <cell r="K275">
            <v>1856.1599999999999</v>
          </cell>
          <cell r="L275">
            <v>0.38374516225066979</v>
          </cell>
        </row>
        <row r="276">
          <cell r="E276" t="str">
            <v>412459-S</v>
          </cell>
          <cell r="F276" t="str">
            <v>HL KC RICE WHEELS CHEESE SAMP</v>
          </cell>
          <cell r="G276">
            <v>1540</v>
          </cell>
          <cell r="H276">
            <v>0</v>
          </cell>
          <cell r="I276">
            <v>0</v>
          </cell>
          <cell r="J276">
            <v>215.6</v>
          </cell>
          <cell r="K276">
            <v>-215.6</v>
          </cell>
        </row>
        <row r="277">
          <cell r="E277" t="str">
            <v>412460</v>
          </cell>
          <cell r="F277" t="str">
            <v>HL K/C R/WHL SC&amp;CHV M/PK</v>
          </cell>
          <cell r="G277">
            <v>10243</v>
          </cell>
          <cell r="H277">
            <v>29807.52</v>
          </cell>
          <cell r="I277">
            <v>29807.52</v>
          </cell>
          <cell r="J277">
            <v>18437.400000000001</v>
          </cell>
          <cell r="K277">
            <v>11370.12</v>
          </cell>
          <cell r="L277">
            <v>0.38145139213191842</v>
          </cell>
        </row>
        <row r="278">
          <cell r="E278" t="str">
            <v>412460-P</v>
          </cell>
          <cell r="F278" t="str">
            <v>HL PR R/WHL SC M/PK</v>
          </cell>
          <cell r="G278">
            <v>1152</v>
          </cell>
          <cell r="H278">
            <v>3331.62</v>
          </cell>
          <cell r="I278">
            <v>3331.62</v>
          </cell>
          <cell r="J278">
            <v>2073.6</v>
          </cell>
          <cell r="K278">
            <v>1258.02</v>
          </cell>
          <cell r="L278">
            <v>0.37760008644443244</v>
          </cell>
        </row>
        <row r="279">
          <cell r="E279" t="str">
            <v>412460-S</v>
          </cell>
          <cell r="F279" t="str">
            <v>HL KC RICE WHEELS SC&amp;C SAMPLES</v>
          </cell>
          <cell r="G279">
            <v>1540</v>
          </cell>
          <cell r="H279">
            <v>0</v>
          </cell>
          <cell r="I279">
            <v>0</v>
          </cell>
          <cell r="J279">
            <v>215.6</v>
          </cell>
          <cell r="K279">
            <v>-215.6</v>
          </cell>
          <cell r="L279" t="str">
            <v>NO SALES VALUE</v>
          </cell>
        </row>
        <row r="280">
          <cell r="E280" t="str">
            <v>412484</v>
          </cell>
          <cell r="F280" t="str">
            <v>HL OSTEO CALCIUM 50T</v>
          </cell>
          <cell r="G280">
            <v>1319</v>
          </cell>
          <cell r="H280">
            <v>7933.61</v>
          </cell>
          <cell r="I280">
            <v>7933.61</v>
          </cell>
          <cell r="J280">
            <v>3993.64</v>
          </cell>
          <cell r="K280">
            <v>3939.97</v>
          </cell>
        </row>
        <row r="281">
          <cell r="E281" t="str">
            <v>412519</v>
          </cell>
          <cell r="F281" t="str">
            <v>HL EXEC B WITH HERBS 30T</v>
          </cell>
          <cell r="G281">
            <v>2202</v>
          </cell>
          <cell r="H281">
            <v>11863.28</v>
          </cell>
          <cell r="I281">
            <v>11863.28</v>
          </cell>
          <cell r="J281">
            <v>6287.57</v>
          </cell>
          <cell r="K281">
            <v>5575.71</v>
          </cell>
          <cell r="L281">
            <v>0.46999733631845492</v>
          </cell>
        </row>
        <row r="282">
          <cell r="E282" t="str">
            <v>412535</v>
          </cell>
          <cell r="F282" t="str">
            <v>HL KIDSCARE CALCIUM CHEW 60T</v>
          </cell>
          <cell r="G282">
            <v>348</v>
          </cell>
          <cell r="H282">
            <v>1655.62</v>
          </cell>
          <cell r="I282">
            <v>1655.62</v>
          </cell>
          <cell r="J282">
            <v>581.32000000000005</v>
          </cell>
          <cell r="K282">
            <v>1074.3</v>
          </cell>
          <cell r="L282">
            <v>0.64888078182191566</v>
          </cell>
        </row>
        <row r="283">
          <cell r="E283" t="str">
            <v>412671</v>
          </cell>
          <cell r="F283" t="str">
            <v>HL ECH. 1000MG PLUS ANDROG 30T</v>
          </cell>
          <cell r="G283">
            <v>740</v>
          </cell>
          <cell r="H283">
            <v>3714.12</v>
          </cell>
          <cell r="I283">
            <v>3714.12</v>
          </cell>
          <cell r="J283">
            <v>1775.11</v>
          </cell>
          <cell r="K283">
            <v>1939.01</v>
          </cell>
          <cell r="L283">
            <v>0.52206444595220403</v>
          </cell>
        </row>
        <row r="284">
          <cell r="E284" t="str">
            <v>412690</v>
          </cell>
          <cell r="F284" t="str">
            <v>HL WMEN MULTI 60T (NZ)</v>
          </cell>
          <cell r="G284">
            <v>5158</v>
          </cell>
          <cell r="H284">
            <v>52985.88</v>
          </cell>
          <cell r="I284">
            <v>52985.88</v>
          </cell>
          <cell r="J284">
            <v>27051.919999999998</v>
          </cell>
          <cell r="K284">
            <v>25933.96</v>
          </cell>
          <cell r="L284">
            <v>0.48945039697368431</v>
          </cell>
        </row>
        <row r="285">
          <cell r="E285" t="str">
            <v>412691</v>
          </cell>
          <cell r="F285" t="str">
            <v>HL WMEN MULTI 30T (NZ)</v>
          </cell>
          <cell r="G285">
            <v>555</v>
          </cell>
          <cell r="H285">
            <v>3475.69</v>
          </cell>
          <cell r="I285">
            <v>3475.69</v>
          </cell>
          <cell r="J285">
            <v>1749.41</v>
          </cell>
          <cell r="K285">
            <v>1726.28</v>
          </cell>
          <cell r="L285">
            <v>0.49667260313779421</v>
          </cell>
        </row>
        <row r="286">
          <cell r="E286" t="str">
            <v>412691-P</v>
          </cell>
          <cell r="F286" t="str">
            <v>HL PR WOMENS MULTI 30T</v>
          </cell>
          <cell r="G286">
            <v>6851</v>
          </cell>
          <cell r="H286">
            <v>42658.05</v>
          </cell>
          <cell r="I286">
            <v>42658.05</v>
          </cell>
          <cell r="J286">
            <v>21884.75</v>
          </cell>
          <cell r="K286">
            <v>20773.3</v>
          </cell>
          <cell r="L286">
            <v>0.48697256438116598</v>
          </cell>
        </row>
        <row r="287">
          <cell r="E287" t="str">
            <v>412860</v>
          </cell>
          <cell r="F287" t="str">
            <v>MCF JOINT CARE 60C</v>
          </cell>
          <cell r="G287">
            <v>95</v>
          </cell>
          <cell r="H287">
            <v>1175.32</v>
          </cell>
          <cell r="I287">
            <v>1175.32</v>
          </cell>
          <cell r="J287">
            <v>409.53</v>
          </cell>
          <cell r="K287">
            <v>765.79</v>
          </cell>
          <cell r="L287">
            <v>0.65155872443249496</v>
          </cell>
        </row>
        <row r="288">
          <cell r="E288" t="str">
            <v>412862</v>
          </cell>
          <cell r="F288" t="str">
            <v>MCF SEATONE 230MG 120C</v>
          </cell>
          <cell r="G288">
            <v>26</v>
          </cell>
          <cell r="H288">
            <v>229.68</v>
          </cell>
          <cell r="I288">
            <v>229.68</v>
          </cell>
          <cell r="J288">
            <v>88.2</v>
          </cell>
          <cell r="K288">
            <v>141.47999999999999</v>
          </cell>
          <cell r="L288">
            <v>0.61598746081504696</v>
          </cell>
        </row>
        <row r="289">
          <cell r="E289" t="str">
            <v>412863</v>
          </cell>
          <cell r="F289" t="str">
            <v>MCF SEATONE 500MG 60C</v>
          </cell>
          <cell r="G289">
            <v>47</v>
          </cell>
          <cell r="H289">
            <v>414.62</v>
          </cell>
          <cell r="I289">
            <v>414.62</v>
          </cell>
          <cell r="J289">
            <v>152.71</v>
          </cell>
          <cell r="K289">
            <v>261.91000000000003</v>
          </cell>
          <cell r="L289">
            <v>0.63168684578650336</v>
          </cell>
        </row>
        <row r="290">
          <cell r="E290" t="str">
            <v>413049</v>
          </cell>
          <cell r="F290" t="str">
            <v>MCF SF4 DOG 380MG         100T</v>
          </cell>
          <cell r="G290">
            <v>19</v>
          </cell>
          <cell r="H290">
            <v>79.39</v>
          </cell>
          <cell r="I290">
            <v>79.39</v>
          </cell>
          <cell r="J290">
            <v>57.6</v>
          </cell>
          <cell r="K290">
            <v>21.79</v>
          </cell>
          <cell r="L290">
            <v>0.27446781710542889</v>
          </cell>
        </row>
        <row r="291">
          <cell r="E291" t="str">
            <v>413052</v>
          </cell>
          <cell r="F291" t="str">
            <v>MCF SF4 CATS 410MG       100T</v>
          </cell>
          <cell r="G291">
            <v>3</v>
          </cell>
          <cell r="H291">
            <v>5.2</v>
          </cell>
          <cell r="I291">
            <v>5.2</v>
          </cell>
          <cell r="J291">
            <v>9.24</v>
          </cell>
          <cell r="K291">
            <v>-4.04</v>
          </cell>
          <cell r="L291">
            <v>-0.77692307692307694</v>
          </cell>
        </row>
        <row r="292">
          <cell r="E292" t="str">
            <v>437102</v>
          </cell>
          <cell r="F292" t="str">
            <v>CMV M/FLORA HONEY 500G</v>
          </cell>
          <cell r="G292">
            <v>2409</v>
          </cell>
          <cell r="H292">
            <v>12822.32</v>
          </cell>
          <cell r="I292">
            <v>12822.32</v>
          </cell>
          <cell r="J292">
            <v>10098.120000000001</v>
          </cell>
          <cell r="K292">
            <v>2724.2</v>
          </cell>
          <cell r="L292">
            <v>0.21245765196937838</v>
          </cell>
        </row>
        <row r="293">
          <cell r="E293" t="str">
            <v>437103</v>
          </cell>
          <cell r="F293" t="str">
            <v>CMV M/FLORA HONEY 1KG</v>
          </cell>
          <cell r="G293">
            <v>292</v>
          </cell>
          <cell r="H293">
            <v>3091.46</v>
          </cell>
          <cell r="I293">
            <v>3091.46</v>
          </cell>
          <cell r="J293">
            <v>2240.2800000000002</v>
          </cell>
          <cell r="K293">
            <v>851.18</v>
          </cell>
          <cell r="L293">
            <v>0.27533269070277472</v>
          </cell>
        </row>
        <row r="294">
          <cell r="E294" t="str">
            <v>437110</v>
          </cell>
          <cell r="F294" t="str">
            <v>CMV MAN HONEY 250G</v>
          </cell>
          <cell r="G294">
            <v>2326</v>
          </cell>
          <cell r="H294">
            <v>16327.73</v>
          </cell>
          <cell r="I294">
            <v>16327.73</v>
          </cell>
          <cell r="J294">
            <v>11776.92</v>
          </cell>
          <cell r="K294">
            <v>4550.8100000000004</v>
          </cell>
          <cell r="L294">
            <v>0.2787166372790339</v>
          </cell>
        </row>
        <row r="295">
          <cell r="E295" t="str">
            <v>437111</v>
          </cell>
          <cell r="F295" t="str">
            <v>CMV MAN HONEY 500G</v>
          </cell>
          <cell r="G295">
            <v>8794</v>
          </cell>
          <cell r="H295">
            <v>99866.25</v>
          </cell>
          <cell r="I295">
            <v>99866.25</v>
          </cell>
          <cell r="J295">
            <v>77616</v>
          </cell>
          <cell r="K295">
            <v>22250.25</v>
          </cell>
          <cell r="L295">
            <v>0.22280049566294918</v>
          </cell>
        </row>
        <row r="296">
          <cell r="E296" t="str">
            <v>437140</v>
          </cell>
          <cell r="F296" t="str">
            <v>CMV HONEYGAR 750ML</v>
          </cell>
          <cell r="G296">
            <v>3501</v>
          </cell>
          <cell r="H296">
            <v>21616.65</v>
          </cell>
          <cell r="I296">
            <v>21616.65</v>
          </cell>
          <cell r="J296">
            <v>15509.43</v>
          </cell>
          <cell r="K296">
            <v>6107.22</v>
          </cell>
          <cell r="L296">
            <v>0.28252388783645938</v>
          </cell>
        </row>
        <row r="297">
          <cell r="E297" t="str">
            <v>437153</v>
          </cell>
          <cell r="F297" t="str">
            <v>CMV WILDLANDS HONEY 500G</v>
          </cell>
          <cell r="G297">
            <v>290</v>
          </cell>
          <cell r="H297">
            <v>2358.9</v>
          </cell>
          <cell r="I297">
            <v>2358.9</v>
          </cell>
          <cell r="J297">
            <v>1764.8</v>
          </cell>
          <cell r="K297">
            <v>594.1</v>
          </cell>
          <cell r="L297">
            <v>0.25185467802789435</v>
          </cell>
        </row>
        <row r="298">
          <cell r="E298" t="str">
            <v>437154</v>
          </cell>
          <cell r="F298" t="str">
            <v>CMV B/WOOD HONEY 500G</v>
          </cell>
          <cell r="G298">
            <v>66</v>
          </cell>
          <cell r="H298">
            <v>482.61</v>
          </cell>
          <cell r="I298">
            <v>482.61</v>
          </cell>
          <cell r="J298">
            <v>215.82</v>
          </cell>
          <cell r="K298">
            <v>266.79000000000002</v>
          </cell>
          <cell r="L298">
            <v>0.55280661403617826</v>
          </cell>
        </row>
        <row r="299">
          <cell r="E299" t="str">
            <v>437168</v>
          </cell>
          <cell r="F299" t="str">
            <v>CMV MANUKA HONEY BLEND 1KG</v>
          </cell>
          <cell r="G299">
            <v>29</v>
          </cell>
          <cell r="H299">
            <v>546.74</v>
          </cell>
          <cell r="I299">
            <v>546.74</v>
          </cell>
          <cell r="J299">
            <v>353.5</v>
          </cell>
          <cell r="K299">
            <v>193.24</v>
          </cell>
          <cell r="L299">
            <v>0.35344039214251749</v>
          </cell>
        </row>
        <row r="300">
          <cell r="E300" t="str">
            <v>437169</v>
          </cell>
          <cell r="F300" t="str">
            <v>CMV MAN HNEY&amp;BLEND 500G</v>
          </cell>
          <cell r="G300">
            <v>1958</v>
          </cell>
          <cell r="H300">
            <v>15802.81</v>
          </cell>
          <cell r="I300">
            <v>15802.81</v>
          </cell>
          <cell r="J300">
            <v>11765.79</v>
          </cell>
          <cell r="K300">
            <v>4037.02</v>
          </cell>
          <cell r="L300">
            <v>0.25546216147634504</v>
          </cell>
        </row>
        <row r="301">
          <cell r="E301" t="str">
            <v>437210</v>
          </cell>
          <cell r="F301" t="str">
            <v>CMV LOZ ORIGINAL 12S</v>
          </cell>
          <cell r="G301">
            <v>2724</v>
          </cell>
          <cell r="H301">
            <v>6583.48</v>
          </cell>
          <cell r="I301">
            <v>6583.48</v>
          </cell>
          <cell r="J301">
            <v>4767</v>
          </cell>
          <cell r="K301">
            <v>1816.48</v>
          </cell>
          <cell r="L301">
            <v>0.27591486569413137</v>
          </cell>
        </row>
        <row r="302">
          <cell r="E302" t="str">
            <v>437217</v>
          </cell>
          <cell r="F302" t="str">
            <v>CMV LOZ LEM &amp; HON 12S</v>
          </cell>
          <cell r="G302">
            <v>3265</v>
          </cell>
          <cell r="H302">
            <v>7889.39</v>
          </cell>
          <cell r="I302">
            <v>7889.39</v>
          </cell>
          <cell r="J302">
            <v>5720.75</v>
          </cell>
          <cell r="K302">
            <v>2168.64</v>
          </cell>
          <cell r="L302">
            <v>0.27488056744564532</v>
          </cell>
        </row>
        <row r="303">
          <cell r="E303" t="str">
            <v>437220</v>
          </cell>
          <cell r="F303" t="str">
            <v>CMV FORTA ELIXIR 200ML</v>
          </cell>
          <cell r="G303">
            <v>1724</v>
          </cell>
          <cell r="H303">
            <v>11757.14</v>
          </cell>
          <cell r="I303">
            <v>11757.14</v>
          </cell>
          <cell r="J303">
            <v>7926.93</v>
          </cell>
          <cell r="K303">
            <v>3830.21</v>
          </cell>
          <cell r="L303">
            <v>0.3257773574185559</v>
          </cell>
        </row>
        <row r="304">
          <cell r="E304" t="str">
            <v>437225</v>
          </cell>
          <cell r="F304" t="str">
            <v>CMV PROP TOOTHPASTE</v>
          </cell>
          <cell r="G304">
            <v>900</v>
          </cell>
          <cell r="H304">
            <v>2538.44</v>
          </cell>
          <cell r="I304">
            <v>2538.44</v>
          </cell>
          <cell r="J304">
            <v>1845</v>
          </cell>
          <cell r="K304">
            <v>693.44</v>
          </cell>
          <cell r="L304">
            <v>0.27317565118734344</v>
          </cell>
        </row>
        <row r="305">
          <cell r="E305" t="str">
            <v>437270</v>
          </cell>
          <cell r="F305" t="str">
            <v>CMV POLLEN CAPSULES 100</v>
          </cell>
          <cell r="G305">
            <v>943</v>
          </cell>
          <cell r="H305">
            <v>8988.7900000000009</v>
          </cell>
          <cell r="I305">
            <v>8988.7900000000009</v>
          </cell>
          <cell r="J305">
            <v>6775.86</v>
          </cell>
          <cell r="K305">
            <v>2212.9299999999998</v>
          </cell>
          <cell r="L305">
            <v>0.24618775163286713</v>
          </cell>
        </row>
        <row r="306">
          <cell r="E306" t="str">
            <v>437283</v>
          </cell>
          <cell r="F306" t="str">
            <v>CMV FORTAC CHILDS ELIXIR 200ML</v>
          </cell>
          <cell r="G306">
            <v>417</v>
          </cell>
          <cell r="H306">
            <v>2927.44</v>
          </cell>
          <cell r="I306">
            <v>2927.44</v>
          </cell>
          <cell r="J306">
            <v>1926.54</v>
          </cell>
          <cell r="K306">
            <v>1000.9</v>
          </cell>
          <cell r="L306">
            <v>0.34190282294427893</v>
          </cell>
        </row>
        <row r="307">
          <cell r="E307" t="str">
            <v>437306</v>
          </cell>
          <cell r="F307" t="str">
            <v>CMV VIT E &amp; POLLEN CREAM 100G</v>
          </cell>
          <cell r="G307">
            <v>42</v>
          </cell>
          <cell r="H307">
            <v>339.94</v>
          </cell>
          <cell r="I307">
            <v>339.94</v>
          </cell>
          <cell r="J307">
            <v>256.62</v>
          </cell>
          <cell r="K307">
            <v>83.32</v>
          </cell>
          <cell r="L307">
            <v>0.24510207683708887</v>
          </cell>
        </row>
        <row r="308">
          <cell r="E308" t="str">
            <v>437331</v>
          </cell>
          <cell r="F308" t="str">
            <v>CMV FORTAC IMM BUILDER 30T</v>
          </cell>
          <cell r="G308">
            <v>565</v>
          </cell>
          <cell r="H308">
            <v>6055.71</v>
          </cell>
          <cell r="I308">
            <v>6055.71</v>
          </cell>
          <cell r="J308">
            <v>4332.3100000000004</v>
          </cell>
          <cell r="K308">
            <v>1723.4</v>
          </cell>
          <cell r="L308">
            <v>0.28459090676402932</v>
          </cell>
        </row>
        <row r="309">
          <cell r="E309" t="str">
            <v>437600</v>
          </cell>
          <cell r="F309" t="str">
            <v>CMV CIDER VINEGAR 750ML</v>
          </cell>
          <cell r="G309">
            <v>2147</v>
          </cell>
          <cell r="H309">
            <v>11132</v>
          </cell>
          <cell r="I309">
            <v>11132</v>
          </cell>
          <cell r="J309">
            <v>7740</v>
          </cell>
          <cell r="K309">
            <v>3392</v>
          </cell>
          <cell r="L309">
            <v>0.30470715055695291</v>
          </cell>
        </row>
        <row r="310">
          <cell r="E310" t="str">
            <v>510121</v>
          </cell>
          <cell r="F310" t="str">
            <v>AB VAN. UHT REVIV (BOX24)375ML</v>
          </cell>
          <cell r="G310">
            <v>696</v>
          </cell>
          <cell r="H310">
            <v>1195.71</v>
          </cell>
          <cell r="I310">
            <v>1195.71</v>
          </cell>
          <cell r="J310">
            <v>1050.96</v>
          </cell>
          <cell r="K310">
            <v>144.75</v>
          </cell>
          <cell r="L310">
            <v>0.12105778156910957</v>
          </cell>
        </row>
        <row r="311">
          <cell r="E311" t="str">
            <v>510221</v>
          </cell>
          <cell r="F311" t="str">
            <v>AB CHOC UHT REVIV (BOX24)375ML</v>
          </cell>
          <cell r="G311">
            <v>702</v>
          </cell>
          <cell r="H311">
            <v>1195.71</v>
          </cell>
          <cell r="I311">
            <v>1195.71</v>
          </cell>
          <cell r="J311">
            <v>1017.9</v>
          </cell>
          <cell r="K311">
            <v>177.81000000000006</v>
          </cell>
          <cell r="L311">
            <v>0.14870662618862437</v>
          </cell>
        </row>
        <row r="312">
          <cell r="E312" t="str">
            <v>52000</v>
          </cell>
          <cell r="F312" t="str">
            <v>TP TEA TREE PURE OIL 100% 25ML</v>
          </cell>
          <cell r="G312">
            <v>2804</v>
          </cell>
          <cell r="H312">
            <v>20702.88</v>
          </cell>
          <cell r="I312">
            <v>20702.88</v>
          </cell>
          <cell r="J312">
            <v>13437.66</v>
          </cell>
          <cell r="K312">
            <v>7265.22</v>
          </cell>
          <cell r="L312">
            <v>0.35092798683081772</v>
          </cell>
        </row>
        <row r="313">
          <cell r="E313" t="str">
            <v>52002</v>
          </cell>
          <cell r="F313" t="str">
            <v>TP TEA TREE MILD OIL 15%  50ML</v>
          </cell>
          <cell r="G313">
            <v>586</v>
          </cell>
          <cell r="H313">
            <v>2687.86</v>
          </cell>
          <cell r="I313">
            <v>2687.86</v>
          </cell>
          <cell r="J313">
            <v>1769.07</v>
          </cell>
          <cell r="K313">
            <v>918.79</v>
          </cell>
          <cell r="L313">
            <v>0.34182955957527544</v>
          </cell>
        </row>
        <row r="314">
          <cell r="E314" t="str">
            <v>52004</v>
          </cell>
          <cell r="F314" t="str">
            <v>TP TEA TREE ANTISEP.CREAM125ML</v>
          </cell>
          <cell r="G314">
            <v>591</v>
          </cell>
          <cell r="H314">
            <v>2980.67</v>
          </cell>
          <cell r="I314">
            <v>2980.67</v>
          </cell>
          <cell r="J314">
            <v>1943.71</v>
          </cell>
          <cell r="K314">
            <v>1036.96</v>
          </cell>
          <cell r="L314">
            <v>0.34789493637336572</v>
          </cell>
        </row>
        <row r="315">
          <cell r="E315" t="str">
            <v>52022</v>
          </cell>
          <cell r="F315" t="str">
            <v>TP TEA TREE OIL           10ML</v>
          </cell>
          <cell r="G315">
            <v>1412</v>
          </cell>
          <cell r="H315">
            <v>5992.33</v>
          </cell>
          <cell r="I315">
            <v>5992.33</v>
          </cell>
          <cell r="J315">
            <v>3895.58</v>
          </cell>
          <cell r="K315">
            <v>2096.75</v>
          </cell>
          <cell r="L315">
            <v>0.3499056293628689</v>
          </cell>
        </row>
        <row r="316">
          <cell r="E316" t="str">
            <v>52041</v>
          </cell>
          <cell r="F316" t="str">
            <v>TP TEA TREE TOOTHPASTE    110G</v>
          </cell>
          <cell r="G316">
            <v>437</v>
          </cell>
          <cell r="H316">
            <v>1214.74</v>
          </cell>
          <cell r="I316">
            <v>1214.74</v>
          </cell>
          <cell r="J316">
            <v>839.18</v>
          </cell>
          <cell r="K316">
            <v>375.56</v>
          </cell>
          <cell r="L316">
            <v>0.30916904028845676</v>
          </cell>
        </row>
        <row r="317">
          <cell r="E317" t="str">
            <v>52046</v>
          </cell>
          <cell r="F317" t="str">
            <v>TP SKIN CARE SOAP         115G</v>
          </cell>
          <cell r="G317">
            <v>4163</v>
          </cell>
          <cell r="H317">
            <v>8183.69</v>
          </cell>
          <cell r="I317">
            <v>8183.69</v>
          </cell>
          <cell r="J317">
            <v>5025.8100000000004</v>
          </cell>
          <cell r="K317">
            <v>3157.88</v>
          </cell>
          <cell r="L317">
            <v>0.38587483152465457</v>
          </cell>
        </row>
        <row r="318">
          <cell r="E318" t="str">
            <v>52054</v>
          </cell>
          <cell r="F318" t="str">
            <v>TP OINTMENT                50G</v>
          </cell>
          <cell r="G318">
            <v>12</v>
          </cell>
          <cell r="H318">
            <v>63.28</v>
          </cell>
          <cell r="I318">
            <v>63.28</v>
          </cell>
          <cell r="J318">
            <v>0</v>
          </cell>
          <cell r="K318">
            <v>63.28</v>
          </cell>
          <cell r="L318">
            <v>1</v>
          </cell>
        </row>
        <row r="319">
          <cell r="E319" t="str">
            <v>52062</v>
          </cell>
          <cell r="F319" t="str">
            <v>TP CONDITIONER           200ML</v>
          </cell>
          <cell r="G319">
            <v>1448</v>
          </cell>
          <cell r="H319">
            <v>7018.15</v>
          </cell>
          <cell r="I319">
            <v>7018.15</v>
          </cell>
          <cell r="J319">
            <v>4433.08</v>
          </cell>
          <cell r="K319">
            <v>2585.0700000000002</v>
          </cell>
          <cell r="L319">
            <v>0.36834065957552919</v>
          </cell>
        </row>
        <row r="320">
          <cell r="E320" t="str">
            <v>52064</v>
          </cell>
          <cell r="F320" t="str">
            <v>TP SHAMPOO               200ML</v>
          </cell>
          <cell r="G320">
            <v>2467</v>
          </cell>
          <cell r="H320">
            <v>11871.35</v>
          </cell>
          <cell r="I320">
            <v>11871.35</v>
          </cell>
          <cell r="J320">
            <v>7561.41</v>
          </cell>
          <cell r="K320">
            <v>4309.9399999999996</v>
          </cell>
          <cell r="L320">
            <v>0.3630539070956546</v>
          </cell>
        </row>
        <row r="321">
          <cell r="E321" t="str">
            <v>52068</v>
          </cell>
          <cell r="F321" t="str">
            <v>TP DEODORANT              60ML</v>
          </cell>
          <cell r="G321">
            <v>5342</v>
          </cell>
          <cell r="H321">
            <v>18097.55</v>
          </cell>
          <cell r="I321">
            <v>18097.55</v>
          </cell>
          <cell r="J321">
            <v>11759</v>
          </cell>
          <cell r="K321">
            <v>6338.55</v>
          </cell>
          <cell r="L321">
            <v>0.35024354125282153</v>
          </cell>
        </row>
        <row r="322">
          <cell r="E322" t="str">
            <v>52070</v>
          </cell>
          <cell r="F322" t="str">
            <v>TP ANTI-PERSPIRANT/SPORT  60ML</v>
          </cell>
          <cell r="G322">
            <v>479</v>
          </cell>
          <cell r="H322">
            <v>1682.6</v>
          </cell>
          <cell r="I322">
            <v>1682.6</v>
          </cell>
          <cell r="J322">
            <v>1040.5999999999999</v>
          </cell>
          <cell r="K322">
            <v>642</v>
          </cell>
          <cell r="L322">
            <v>0.38155235944371807</v>
          </cell>
        </row>
        <row r="323">
          <cell r="E323" t="str">
            <v>52080</v>
          </cell>
          <cell r="F323" t="str">
            <v>TP ANTI-DANDRUFF SHAMPOO 200ML</v>
          </cell>
          <cell r="G323">
            <v>1491</v>
          </cell>
          <cell r="H323">
            <v>7268.31</v>
          </cell>
          <cell r="I323">
            <v>7268.31</v>
          </cell>
          <cell r="J323">
            <v>4592.72</v>
          </cell>
          <cell r="K323">
            <v>2675.59</v>
          </cell>
          <cell r="L323">
            <v>0.3681172101905395</v>
          </cell>
        </row>
        <row r="324">
          <cell r="E324" t="str">
            <v>52084</v>
          </cell>
          <cell r="F324" t="str">
            <v>TP SKIN WASH             250ML</v>
          </cell>
          <cell r="G324">
            <v>164</v>
          </cell>
          <cell r="H324">
            <v>738.23</v>
          </cell>
          <cell r="I324">
            <v>738.23</v>
          </cell>
          <cell r="J324">
            <v>488.54</v>
          </cell>
          <cell r="K324">
            <v>249.69</v>
          </cell>
          <cell r="L324">
            <v>0.3382279235468621</v>
          </cell>
        </row>
        <row r="325">
          <cell r="E325" t="str">
            <v>52091</v>
          </cell>
          <cell r="F325" t="str">
            <v>TP BLEMISH GEL 25G</v>
          </cell>
          <cell r="G325">
            <v>190</v>
          </cell>
          <cell r="H325">
            <v>1252.99</v>
          </cell>
          <cell r="I325">
            <v>1252.99</v>
          </cell>
          <cell r="J325">
            <v>855.52</v>
          </cell>
          <cell r="K325">
            <v>397.47</v>
          </cell>
          <cell r="L325">
            <v>0.3172172164183274</v>
          </cell>
        </row>
        <row r="326">
          <cell r="E326" t="str">
            <v>52093</v>
          </cell>
          <cell r="F326" t="str">
            <v>TP DAILY FACIAL WASH 250ML</v>
          </cell>
          <cell r="G326">
            <v>300</v>
          </cell>
          <cell r="H326">
            <v>2009.66</v>
          </cell>
          <cell r="I326">
            <v>2009.66</v>
          </cell>
          <cell r="J326">
            <v>1349.74</v>
          </cell>
          <cell r="K326">
            <v>659.92</v>
          </cell>
          <cell r="L326">
            <v>0.32837395380313084</v>
          </cell>
        </row>
        <row r="327">
          <cell r="E327" t="str">
            <v>52098</v>
          </cell>
          <cell r="F327" t="str">
            <v>TP BLEMISH STICK           7ML</v>
          </cell>
          <cell r="G327">
            <v>122</v>
          </cell>
          <cell r="H327">
            <v>641.23</v>
          </cell>
          <cell r="I327">
            <v>641.23</v>
          </cell>
          <cell r="J327">
            <v>421.97</v>
          </cell>
          <cell r="K327">
            <v>219.26</v>
          </cell>
          <cell r="L327">
            <v>0.34193659061491194</v>
          </cell>
        </row>
        <row r="328">
          <cell r="E328" t="str">
            <v>52191</v>
          </cell>
          <cell r="F328" t="str">
            <v>TP HEAD LICE GEL 2X125G</v>
          </cell>
          <cell r="G328">
            <v>3</v>
          </cell>
          <cell r="H328">
            <v>44.85</v>
          </cell>
          <cell r="I328">
            <v>44.85</v>
          </cell>
          <cell r="J328">
            <v>26.07</v>
          </cell>
          <cell r="K328">
            <v>18.78</v>
          </cell>
          <cell r="L328">
            <v>0.41872909698996658</v>
          </cell>
        </row>
        <row r="329">
          <cell r="E329" t="str">
            <v>530219</v>
          </cell>
          <cell r="F329" t="str">
            <v>AB LO-C UHT REVIV (BOX24)375ML</v>
          </cell>
          <cell r="G329">
            <v>108</v>
          </cell>
          <cell r="H329">
            <v>0</v>
          </cell>
          <cell r="I329">
            <v>0</v>
          </cell>
          <cell r="J329">
            <v>182.51999999999998</v>
          </cell>
          <cell r="K329">
            <v>-182.51999999999998</v>
          </cell>
          <cell r="L329" t="str">
            <v>NO SALES VALUE</v>
          </cell>
        </row>
        <row r="330">
          <cell r="E330" t="str">
            <v>710203</v>
          </cell>
          <cell r="F330" t="str">
            <v>AB CHOC HPLC BAR (BOX 12) 100G</v>
          </cell>
          <cell r="G330">
            <v>72</v>
          </cell>
          <cell r="H330">
            <v>0</v>
          </cell>
          <cell r="I330">
            <v>0</v>
          </cell>
          <cell r="J330">
            <v>155.52000000000001</v>
          </cell>
          <cell r="K330">
            <v>-155.52000000000001</v>
          </cell>
          <cell r="L330" t="str">
            <v>NO SALES VALUE</v>
          </cell>
        </row>
        <row r="331">
          <cell r="E331" t="str">
            <v>712201</v>
          </cell>
          <cell r="F331" t="str">
            <v>AB CHOC MINT FX BAR BOX 12 65G</v>
          </cell>
          <cell r="G331">
            <v>1896</v>
          </cell>
          <cell r="H331">
            <v>4245.3599999999997</v>
          </cell>
          <cell r="I331">
            <v>4245.3599999999997</v>
          </cell>
          <cell r="J331">
            <v>3280.08</v>
          </cell>
          <cell r="K331">
            <v>965.27999999999975</v>
          </cell>
          <cell r="L331">
            <v>0.22737294363728866</v>
          </cell>
        </row>
        <row r="332">
          <cell r="E332" t="str">
            <v>713001</v>
          </cell>
          <cell r="F332" t="str">
            <v>AB CARA FX BAR (BOX 12)   65G</v>
          </cell>
          <cell r="G332">
            <v>1884</v>
          </cell>
          <cell r="H332">
            <v>4245.3599999999997</v>
          </cell>
          <cell r="I332">
            <v>4245.3599999999997</v>
          </cell>
          <cell r="J332">
            <v>3259.32</v>
          </cell>
          <cell r="K332">
            <v>986.03999999999951</v>
          </cell>
          <cell r="L332">
            <v>0.23226298829781211</v>
          </cell>
        </row>
        <row r="333">
          <cell r="E333" t="str">
            <v>84103</v>
          </cell>
          <cell r="F333" t="str">
            <v>HSV ACTIVIN                90C</v>
          </cell>
          <cell r="G333">
            <v>3</v>
          </cell>
          <cell r="H333">
            <v>45.29</v>
          </cell>
          <cell r="I333">
            <v>45.29</v>
          </cell>
          <cell r="J333">
            <v>12.76</v>
          </cell>
          <cell r="K333">
            <v>32.53</v>
          </cell>
          <cell r="L333">
            <v>0.71826010156767506</v>
          </cell>
        </row>
        <row r="334">
          <cell r="E334" t="str">
            <v>84133</v>
          </cell>
          <cell r="F334" t="str">
            <v>HSV IGG TABLETS           250T</v>
          </cell>
          <cell r="G334">
            <v>6</v>
          </cell>
          <cell r="H334">
            <v>57</v>
          </cell>
          <cell r="I334">
            <v>57</v>
          </cell>
          <cell r="J334">
            <v>37.31</v>
          </cell>
          <cell r="K334">
            <v>19.690000000000001</v>
          </cell>
        </row>
        <row r="335">
          <cell r="E335" t="str">
            <v>84166</v>
          </cell>
          <cell r="F335" t="str">
            <v>HGL SEATONE 500MG 60C</v>
          </cell>
          <cell r="G335">
            <v>24</v>
          </cell>
          <cell r="H335">
            <v>262.8</v>
          </cell>
          <cell r="I335">
            <v>262.8</v>
          </cell>
          <cell r="J335">
            <v>94.5</v>
          </cell>
          <cell r="K335">
            <v>168.3</v>
          </cell>
        </row>
        <row r="336">
          <cell r="E336" t="str">
            <v>99041</v>
          </cell>
          <cell r="F336" t="str">
            <v>DISCOUNT</v>
          </cell>
          <cell r="G336">
            <v>-300</v>
          </cell>
          <cell r="H336">
            <v>-24010.47</v>
          </cell>
          <cell r="I336">
            <v>-24010.47</v>
          </cell>
          <cell r="J336">
            <v>0</v>
          </cell>
          <cell r="K336">
            <v>-24010.47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Notice"/>
      <sheetName val="General Assumptions"/>
      <sheetName val="NL P&amp;L Assumptions"/>
      <sheetName val="NL &amp; Merger Financials"/>
      <sheetName val="NL &amp; Merger BS Assumptions"/>
      <sheetName val="HE Data"/>
      <sheetName val="Synergies"/>
      <sheetName val="Structure"/>
      <sheetName val="NL &amp; Merger Debt Assumptions"/>
      <sheetName val="NL &amp; Merger Final Structure"/>
      <sheetName val="June 2007 Covenants"/>
      <sheetName val="NL &amp; Merger Covenants"/>
      <sheetName val="NLA-Budget"/>
      <sheetName val="NLA-LY"/>
      <sheetName val="MARCH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sion Download"/>
      <sheetName val="F09 NZ Budget"/>
      <sheetName val="Detailed P&amp;L"/>
      <sheetName val="NL Summary P&amp;L"/>
      <sheetName val="NLA Summary P&amp;L"/>
      <sheetName val="HFI Summary P&amp;L"/>
      <sheetName val="Elims"/>
      <sheetName val="Group P&amp;L"/>
      <sheetName val="Other"/>
      <sheetName val="Sales"/>
      <sheetName val="OH Budget"/>
      <sheetName val="OH Actual"/>
      <sheetName val="Monthly OH"/>
      <sheetName val="HFI Budget"/>
      <sheetName val="NLA-Budget"/>
      <sheetName val="NLA-Actual"/>
      <sheetName val="pl-global.v"/>
    </sheetNames>
    <sheetDataSet>
      <sheetData sheetId="0"/>
      <sheetData sheetId="1">
        <row r="1">
          <cell r="C1" t="str">
            <v>Account</v>
          </cell>
          <cell r="E1" t="str">
            <v>Dept</v>
          </cell>
          <cell r="F1" t="str">
            <v>Market</v>
          </cell>
          <cell r="G1" t="str">
            <v>Brand</v>
          </cell>
          <cell r="H1" t="str">
            <v>Channel</v>
          </cell>
          <cell r="I1">
            <v>22</v>
          </cell>
          <cell r="J1">
            <v>22</v>
          </cell>
          <cell r="K1">
            <v>20</v>
          </cell>
          <cell r="L1">
            <v>23</v>
          </cell>
          <cell r="M1">
            <v>21</v>
          </cell>
          <cell r="N1">
            <v>22</v>
          </cell>
          <cell r="O1">
            <v>22</v>
          </cell>
          <cell r="P1">
            <v>20</v>
          </cell>
          <cell r="Q1">
            <v>21</v>
          </cell>
          <cell r="R1">
            <v>19</v>
          </cell>
          <cell r="S1">
            <v>19</v>
          </cell>
          <cell r="T1">
            <v>22</v>
          </cell>
          <cell r="U1">
            <v>253</v>
          </cell>
        </row>
        <row r="2">
          <cell r="D2" t="str">
            <v>Nutra-Life NZ</v>
          </cell>
          <cell r="I2">
            <v>39539</v>
          </cell>
          <cell r="J2">
            <v>39569</v>
          </cell>
          <cell r="K2">
            <v>39600</v>
          </cell>
          <cell r="L2">
            <v>39630</v>
          </cell>
          <cell r="M2">
            <v>39661</v>
          </cell>
          <cell r="N2">
            <v>39692</v>
          </cell>
          <cell r="O2">
            <v>39722</v>
          </cell>
          <cell r="P2">
            <v>39753</v>
          </cell>
          <cell r="Q2">
            <v>39783</v>
          </cell>
          <cell r="R2">
            <v>39814</v>
          </cell>
          <cell r="S2">
            <v>39845</v>
          </cell>
          <cell r="T2">
            <v>39873</v>
          </cell>
          <cell r="U2" t="str">
            <v>Total</v>
          </cell>
        </row>
        <row r="4">
          <cell r="D4" t="str">
            <v>Sales</v>
          </cell>
        </row>
        <row r="5">
          <cell r="B5" t="str">
            <v>AUS01</v>
          </cell>
          <cell r="C5">
            <v>10120</v>
          </cell>
          <cell r="D5" t="str">
            <v>Australia</v>
          </cell>
          <cell r="I5">
            <v>4225372.25</v>
          </cell>
          <cell r="J5">
            <v>5497715.5899999999</v>
          </cell>
          <cell r="K5">
            <v>5122946.4400000004</v>
          </cell>
          <cell r="L5">
            <v>4911443.92</v>
          </cell>
          <cell r="M5">
            <v>5069248.3499999996</v>
          </cell>
          <cell r="N5">
            <v>5830894.2300000004</v>
          </cell>
          <cell r="O5">
            <v>5841587.0599999996</v>
          </cell>
          <cell r="P5">
            <v>4980944</v>
          </cell>
          <cell r="Q5">
            <v>4144796.93</v>
          </cell>
          <cell r="R5">
            <v>4290385.72</v>
          </cell>
          <cell r="S5">
            <v>5307294.32</v>
          </cell>
          <cell r="T5">
            <v>5892177.5800000001</v>
          </cell>
          <cell r="U5">
            <v>61114806.390000001</v>
          </cell>
          <cell r="W5">
            <v>9723087.8399999999</v>
          </cell>
        </row>
        <row r="6">
          <cell r="B6" t="str">
            <v>NZL01</v>
          </cell>
          <cell r="C6">
            <v>10100</v>
          </cell>
          <cell r="D6" t="str">
            <v>New Zealand</v>
          </cell>
          <cell r="I6">
            <v>2291496.84</v>
          </cell>
          <cell r="J6">
            <v>2515632.37</v>
          </cell>
          <cell r="K6">
            <v>1953951.53</v>
          </cell>
          <cell r="L6">
            <v>1894221.48</v>
          </cell>
          <cell r="M6">
            <v>2487886.31</v>
          </cell>
          <cell r="N6">
            <v>2295477.8199999998</v>
          </cell>
          <cell r="O6">
            <v>2127671.4900000002</v>
          </cell>
          <cell r="P6">
            <v>2307841.5499999998</v>
          </cell>
          <cell r="Q6">
            <v>1927768.23</v>
          </cell>
          <cell r="R6">
            <v>1928862.15</v>
          </cell>
          <cell r="S6">
            <v>2055492.08</v>
          </cell>
          <cell r="T6">
            <v>2124120.02</v>
          </cell>
          <cell r="U6">
            <v>25910421.870000001</v>
          </cell>
          <cell r="W6">
            <v>4807129.21</v>
          </cell>
        </row>
        <row r="7">
          <cell r="D7" t="str">
            <v>Other</v>
          </cell>
          <cell r="U7">
            <v>0</v>
          </cell>
        </row>
        <row r="8">
          <cell r="D8" t="str">
            <v>International</v>
          </cell>
          <cell r="U8">
            <v>0</v>
          </cell>
        </row>
        <row r="9">
          <cell r="B9" t="str">
            <v>INTE02</v>
          </cell>
          <cell r="C9">
            <v>10110</v>
          </cell>
          <cell r="D9" t="str">
            <v>North Asia/Pacific</v>
          </cell>
          <cell r="I9">
            <v>110000</v>
          </cell>
          <cell r="J9">
            <v>145000</v>
          </cell>
          <cell r="K9">
            <v>65000</v>
          </cell>
          <cell r="L9">
            <v>195000</v>
          </cell>
          <cell r="M9">
            <v>80000</v>
          </cell>
          <cell r="N9">
            <v>155000</v>
          </cell>
          <cell r="O9">
            <v>80000</v>
          </cell>
          <cell r="P9">
            <v>200000</v>
          </cell>
          <cell r="Q9">
            <v>120000</v>
          </cell>
          <cell r="R9">
            <v>160000</v>
          </cell>
          <cell r="S9">
            <v>40000</v>
          </cell>
          <cell r="T9">
            <v>225000</v>
          </cell>
          <cell r="U9">
            <v>1575000</v>
          </cell>
          <cell r="W9">
            <v>255000</v>
          </cell>
        </row>
        <row r="10">
          <cell r="B10" t="str">
            <v>INTE04</v>
          </cell>
          <cell r="C10">
            <v>10110</v>
          </cell>
          <cell r="D10" t="str">
            <v>South East Asia</v>
          </cell>
          <cell r="I10">
            <v>413000</v>
          </cell>
          <cell r="J10">
            <v>405000</v>
          </cell>
          <cell r="K10">
            <v>295000</v>
          </cell>
          <cell r="L10">
            <v>320000</v>
          </cell>
          <cell r="M10">
            <v>370000</v>
          </cell>
          <cell r="N10">
            <v>310000</v>
          </cell>
          <cell r="O10">
            <v>460000</v>
          </cell>
          <cell r="P10">
            <v>340000</v>
          </cell>
          <cell r="Q10">
            <v>372000</v>
          </cell>
          <cell r="R10">
            <v>245000</v>
          </cell>
          <cell r="S10">
            <v>310000</v>
          </cell>
          <cell r="T10">
            <v>310000</v>
          </cell>
          <cell r="U10">
            <v>4150000</v>
          </cell>
          <cell r="W10">
            <v>818000</v>
          </cell>
        </row>
        <row r="11">
          <cell r="B11" t="str">
            <v>INTE05</v>
          </cell>
          <cell r="C11">
            <v>10110</v>
          </cell>
          <cell r="D11" t="str">
            <v>Europe</v>
          </cell>
          <cell r="J11">
            <v>15000</v>
          </cell>
          <cell r="M11">
            <v>20000</v>
          </cell>
          <cell r="R11">
            <v>15000</v>
          </cell>
          <cell r="U11">
            <v>50000</v>
          </cell>
          <cell r="W11">
            <v>15000</v>
          </cell>
        </row>
        <row r="12">
          <cell r="B12" t="str">
            <v>INTE06</v>
          </cell>
          <cell r="C12">
            <v>10110</v>
          </cell>
          <cell r="D12" t="str">
            <v>Middle East</v>
          </cell>
          <cell r="I12">
            <v>50000</v>
          </cell>
          <cell r="J12">
            <v>145000</v>
          </cell>
          <cell r="K12">
            <v>310000</v>
          </cell>
          <cell r="L12">
            <v>0</v>
          </cell>
          <cell r="M12">
            <v>0</v>
          </cell>
          <cell r="N12">
            <v>220000</v>
          </cell>
          <cell r="O12">
            <v>0</v>
          </cell>
          <cell r="P12">
            <v>550000</v>
          </cell>
          <cell r="Q12">
            <v>30000</v>
          </cell>
          <cell r="R12">
            <v>145000</v>
          </cell>
          <cell r="S12">
            <v>1095000</v>
          </cell>
          <cell r="T12">
            <v>75000</v>
          </cell>
          <cell r="U12">
            <v>2620000</v>
          </cell>
          <cell r="W12">
            <v>195000</v>
          </cell>
        </row>
        <row r="13">
          <cell r="B13" t="str">
            <v>INTE03</v>
          </cell>
          <cell r="C13">
            <v>10110</v>
          </cell>
          <cell r="D13" t="str">
            <v>Contract-Australia</v>
          </cell>
          <cell r="I13">
            <v>520000</v>
          </cell>
          <cell r="J13">
            <v>400000</v>
          </cell>
          <cell r="K13">
            <v>380000</v>
          </cell>
          <cell r="L13">
            <v>500000</v>
          </cell>
          <cell r="M13">
            <v>440000</v>
          </cell>
          <cell r="N13">
            <v>380000</v>
          </cell>
          <cell r="O13">
            <v>550000</v>
          </cell>
          <cell r="P13">
            <v>380000</v>
          </cell>
          <cell r="Q13">
            <v>380000</v>
          </cell>
          <cell r="R13">
            <v>260000</v>
          </cell>
          <cell r="S13">
            <v>380000</v>
          </cell>
          <cell r="T13">
            <v>530000</v>
          </cell>
          <cell r="U13">
            <v>5100000</v>
          </cell>
          <cell r="W13">
            <v>920000</v>
          </cell>
        </row>
        <row r="14">
          <cell r="B14" t="str">
            <v>INTE07</v>
          </cell>
          <cell r="D14" t="str">
            <v>Contract-NZ</v>
          </cell>
          <cell r="I14">
            <v>159000</v>
          </cell>
          <cell r="J14">
            <v>194000</v>
          </cell>
          <cell r="K14">
            <v>164000</v>
          </cell>
          <cell r="L14">
            <v>134000</v>
          </cell>
          <cell r="M14">
            <v>200000</v>
          </cell>
          <cell r="N14">
            <v>140000</v>
          </cell>
          <cell r="O14">
            <v>184000</v>
          </cell>
          <cell r="P14">
            <v>239000</v>
          </cell>
          <cell r="Q14">
            <v>199000</v>
          </cell>
          <cell r="R14">
            <v>169000</v>
          </cell>
          <cell r="S14">
            <v>234000</v>
          </cell>
          <cell r="T14">
            <v>134000</v>
          </cell>
          <cell r="U14">
            <v>2150000</v>
          </cell>
          <cell r="W14">
            <v>353000</v>
          </cell>
        </row>
        <row r="15">
          <cell r="D15" t="str">
            <v>Total Contract</v>
          </cell>
        </row>
        <row r="17">
          <cell r="D17" t="str">
            <v>Total International</v>
          </cell>
          <cell r="I17">
            <v>1252000</v>
          </cell>
          <cell r="J17">
            <v>1304000</v>
          </cell>
          <cell r="K17">
            <v>1214000</v>
          </cell>
          <cell r="L17">
            <v>1149000</v>
          </cell>
          <cell r="M17">
            <v>1110000</v>
          </cell>
          <cell r="N17">
            <v>1205000</v>
          </cell>
          <cell r="O17">
            <v>1274000</v>
          </cell>
          <cell r="P17">
            <v>1709000</v>
          </cell>
          <cell r="Q17">
            <v>1101000</v>
          </cell>
          <cell r="R17">
            <v>994000</v>
          </cell>
          <cell r="S17">
            <v>2059000</v>
          </cell>
          <cell r="T17">
            <v>1274000</v>
          </cell>
          <cell r="U17">
            <v>15645000</v>
          </cell>
          <cell r="W17">
            <v>2556000</v>
          </cell>
        </row>
        <row r="19">
          <cell r="D19" t="str">
            <v>Total Sales</v>
          </cell>
          <cell r="I19">
            <v>7768869.0899999999</v>
          </cell>
          <cell r="J19">
            <v>9317347.9600000009</v>
          </cell>
          <cell r="K19">
            <v>8290897.9700000007</v>
          </cell>
          <cell r="L19">
            <v>7954665.4000000004</v>
          </cell>
          <cell r="M19">
            <v>8667134.6600000001</v>
          </cell>
          <cell r="N19">
            <v>9331372.0500000007</v>
          </cell>
          <cell r="O19">
            <v>9243258.5500000007</v>
          </cell>
          <cell r="P19">
            <v>8997785.5500000007</v>
          </cell>
          <cell r="Q19">
            <v>7173565.1600000001</v>
          </cell>
          <cell r="R19">
            <v>7213247.8699999992</v>
          </cell>
          <cell r="S19">
            <v>9421786.4000000004</v>
          </cell>
          <cell r="T19">
            <v>9290297.5999999996</v>
          </cell>
          <cell r="U19">
            <v>102670228.25999999</v>
          </cell>
          <cell r="W19">
            <v>17086217.050000001</v>
          </cell>
        </row>
        <row r="21">
          <cell r="D21" t="str">
            <v>Trade Spend</v>
          </cell>
        </row>
        <row r="22">
          <cell r="C22">
            <v>10148</v>
          </cell>
          <cell r="D22" t="str">
            <v>Rebates General</v>
          </cell>
          <cell r="E22" t="str">
            <v>SAL01</v>
          </cell>
          <cell r="F22" t="str">
            <v>NZL01</v>
          </cell>
          <cell r="H22" t="str">
            <v>HF21</v>
          </cell>
          <cell r="I22">
            <v>59624.083333333336</v>
          </cell>
          <cell r="J22">
            <v>59624.083333333336</v>
          </cell>
          <cell r="K22">
            <v>59624.083333333336</v>
          </cell>
          <cell r="L22">
            <v>59624.083333333336</v>
          </cell>
          <cell r="M22">
            <v>59624.083333333336</v>
          </cell>
          <cell r="N22">
            <v>59624.083333333336</v>
          </cell>
          <cell r="O22">
            <v>59624.083333333336</v>
          </cell>
          <cell r="P22">
            <v>59624.083333333336</v>
          </cell>
          <cell r="Q22">
            <v>59624.083333333336</v>
          </cell>
          <cell r="R22">
            <v>59624.083333333336</v>
          </cell>
          <cell r="S22">
            <v>59624.083333333336</v>
          </cell>
          <cell r="T22">
            <v>59624.083333333336</v>
          </cell>
          <cell r="U22">
            <v>715489.00000000012</v>
          </cell>
          <cell r="W22">
            <v>119248.16666666667</v>
          </cell>
        </row>
        <row r="23">
          <cell r="C23">
            <v>10148</v>
          </cell>
          <cell r="D23" t="str">
            <v>Rebates General</v>
          </cell>
          <cell r="E23" t="str">
            <v>SAL01</v>
          </cell>
          <cell r="F23" t="str">
            <v>NZL01</v>
          </cell>
          <cell r="H23" t="str">
            <v>HF12</v>
          </cell>
          <cell r="I23">
            <v>1128.3333333333333</v>
          </cell>
          <cell r="J23">
            <v>1128.3333333333333</v>
          </cell>
          <cell r="K23">
            <v>1128.3333333333333</v>
          </cell>
          <cell r="L23">
            <v>1128.3333333333333</v>
          </cell>
          <cell r="M23">
            <v>1128.3333333333333</v>
          </cell>
          <cell r="N23">
            <v>1128.3333333333333</v>
          </cell>
          <cell r="O23">
            <v>1128.3333333333333</v>
          </cell>
          <cell r="P23">
            <v>1128.3333333333333</v>
          </cell>
          <cell r="Q23">
            <v>1128.3333333333333</v>
          </cell>
          <cell r="R23">
            <v>1128.3333333333333</v>
          </cell>
          <cell r="S23">
            <v>1128.3333333333333</v>
          </cell>
          <cell r="T23">
            <v>1128.3333333333333</v>
          </cell>
          <cell r="U23">
            <v>13540.000000000002</v>
          </cell>
          <cell r="W23">
            <v>2256.6666666666665</v>
          </cell>
        </row>
        <row r="24">
          <cell r="C24">
            <v>10148</v>
          </cell>
          <cell r="D24" t="str">
            <v>Rebates General</v>
          </cell>
          <cell r="E24" t="str">
            <v>SAL01</v>
          </cell>
          <cell r="F24" t="str">
            <v>NZL01</v>
          </cell>
          <cell r="H24" t="str">
            <v>HF10</v>
          </cell>
          <cell r="I24">
            <v>10703.333333333334</v>
          </cell>
          <cell r="J24">
            <v>10703.333333333334</v>
          </cell>
          <cell r="K24">
            <v>10703.333333333334</v>
          </cell>
          <cell r="L24">
            <v>10703.333333333334</v>
          </cell>
          <cell r="M24">
            <v>10703.333333333334</v>
          </cell>
          <cell r="N24">
            <v>10703.333333333334</v>
          </cell>
          <cell r="O24">
            <v>10703.333333333334</v>
          </cell>
          <cell r="P24">
            <v>10703.333333333334</v>
          </cell>
          <cell r="Q24">
            <v>10703.333333333334</v>
          </cell>
          <cell r="R24">
            <v>10703.333333333334</v>
          </cell>
          <cell r="S24">
            <v>10703.333333333334</v>
          </cell>
          <cell r="T24">
            <v>10703.333333333334</v>
          </cell>
          <cell r="U24">
            <v>128439.99999999999</v>
          </cell>
          <cell r="W24">
            <v>21406.666666666668</v>
          </cell>
        </row>
        <row r="25">
          <cell r="C25">
            <v>10148</v>
          </cell>
          <cell r="D25" t="str">
            <v>Rebates General</v>
          </cell>
          <cell r="E25" t="str">
            <v>SAL01</v>
          </cell>
          <cell r="F25" t="str">
            <v>NZL01</v>
          </cell>
          <cell r="H25" t="str">
            <v>PH12</v>
          </cell>
          <cell r="I25">
            <v>1339.25</v>
          </cell>
          <cell r="J25">
            <v>1339.25</v>
          </cell>
          <cell r="K25">
            <v>1339.25</v>
          </cell>
          <cell r="L25">
            <v>1339.25</v>
          </cell>
          <cell r="M25">
            <v>1339.25</v>
          </cell>
          <cell r="N25">
            <v>1339.25</v>
          </cell>
          <cell r="O25">
            <v>1339.25</v>
          </cell>
          <cell r="P25">
            <v>1339.25</v>
          </cell>
          <cell r="Q25">
            <v>1339.25</v>
          </cell>
          <cell r="R25">
            <v>1339.25</v>
          </cell>
          <cell r="S25">
            <v>1339.25</v>
          </cell>
          <cell r="T25">
            <v>1339.25</v>
          </cell>
          <cell r="U25">
            <v>16071</v>
          </cell>
          <cell r="W25">
            <v>2678.5</v>
          </cell>
        </row>
        <row r="26">
          <cell r="C26">
            <v>10148</v>
          </cell>
          <cell r="D26" t="str">
            <v>Rebates General</v>
          </cell>
          <cell r="E26" t="str">
            <v>SAL01</v>
          </cell>
          <cell r="F26" t="str">
            <v>NZL01</v>
          </cell>
          <cell r="H26" t="str">
            <v>SPT11</v>
          </cell>
          <cell r="I26">
            <v>6358.333333333333</v>
          </cell>
          <cell r="J26">
            <v>6358.333333333333</v>
          </cell>
          <cell r="K26">
            <v>6358.333333333333</v>
          </cell>
          <cell r="L26">
            <v>6358.333333333333</v>
          </cell>
          <cell r="M26">
            <v>6358.333333333333</v>
          </cell>
          <cell r="N26">
            <v>6358.333333333333</v>
          </cell>
          <cell r="O26">
            <v>6358.333333333333</v>
          </cell>
          <cell r="P26">
            <v>6358.333333333333</v>
          </cell>
          <cell r="Q26">
            <v>6358.333333333333</v>
          </cell>
          <cell r="R26">
            <v>6358.333333333333</v>
          </cell>
          <cell r="S26">
            <v>6358.333333333333</v>
          </cell>
          <cell r="T26">
            <v>6358.333333333333</v>
          </cell>
          <cell r="U26">
            <v>76300</v>
          </cell>
          <cell r="W26">
            <v>12716.666666666666</v>
          </cell>
        </row>
        <row r="27">
          <cell r="C27">
            <v>10148</v>
          </cell>
          <cell r="D27" t="str">
            <v>Rebates General</v>
          </cell>
          <cell r="E27" t="str">
            <v>AUS01</v>
          </cell>
          <cell r="F27" t="str">
            <v>AUS01</v>
          </cell>
          <cell r="G27" t="str">
            <v>BAL01</v>
          </cell>
          <cell r="I27">
            <v>3874.4186046511627</v>
          </cell>
          <cell r="J27">
            <v>3952.3255813953488</v>
          </cell>
          <cell r="K27">
            <v>3983.7209302325582</v>
          </cell>
          <cell r="L27">
            <v>4280.2325581395353</v>
          </cell>
          <cell r="M27">
            <v>4219.7674418604656</v>
          </cell>
          <cell r="N27">
            <v>4365.1162790697672</v>
          </cell>
          <cell r="O27">
            <v>4940.6976744186049</v>
          </cell>
          <cell r="P27">
            <v>4612.7906976744189</v>
          </cell>
          <cell r="Q27">
            <v>3827.9069767441861</v>
          </cell>
          <cell r="R27">
            <v>4013.953488372093</v>
          </cell>
          <cell r="S27">
            <v>4829.0697674418607</v>
          </cell>
          <cell r="T27">
            <v>4882.5581395348836</v>
          </cell>
          <cell r="U27">
            <v>51782.558139534885</v>
          </cell>
          <cell r="W27">
            <v>7826.7441860465115</v>
          </cell>
        </row>
        <row r="28">
          <cell r="C28">
            <v>10148</v>
          </cell>
          <cell r="D28" t="str">
            <v>Rebates General</v>
          </cell>
          <cell r="E28" t="str">
            <v>AUS01</v>
          </cell>
          <cell r="F28" t="str">
            <v>AUS01</v>
          </cell>
          <cell r="G28" t="str">
            <v>HEA01</v>
          </cell>
          <cell r="I28">
            <v>2727.9069767441861</v>
          </cell>
          <cell r="J28">
            <v>2959.3023255813955</v>
          </cell>
          <cell r="K28">
            <v>3206.9767441860467</v>
          </cell>
          <cell r="L28">
            <v>3153.4883720930234</v>
          </cell>
          <cell r="M28">
            <v>3650</v>
          </cell>
          <cell r="N28">
            <v>3188.3720930232557</v>
          </cell>
          <cell r="O28">
            <v>3211.6279069767443</v>
          </cell>
          <cell r="P28">
            <v>3119.7674418604652</v>
          </cell>
          <cell r="Q28">
            <v>2713.953488372093</v>
          </cell>
          <cell r="R28">
            <v>2575.5813953488373</v>
          </cell>
          <cell r="S28">
            <v>3301.1627906976746</v>
          </cell>
          <cell r="T28">
            <v>3398.8372093023258</v>
          </cell>
          <cell r="U28">
            <v>37206.976744186046</v>
          </cell>
          <cell r="W28">
            <v>5687.209302325582</v>
          </cell>
        </row>
        <row r="29">
          <cell r="C29">
            <v>10148</v>
          </cell>
          <cell r="D29" t="str">
            <v>Rebates General</v>
          </cell>
          <cell r="E29" t="str">
            <v>AUS01</v>
          </cell>
          <cell r="F29" t="str">
            <v>AUS01</v>
          </cell>
          <cell r="G29" t="str">
            <v>NL01</v>
          </cell>
          <cell r="I29">
            <v>16150</v>
          </cell>
          <cell r="J29">
            <v>18069.767441860466</v>
          </cell>
          <cell r="K29">
            <v>17896.511627906977</v>
          </cell>
          <cell r="L29">
            <v>17548.837209302324</v>
          </cell>
          <cell r="M29">
            <v>19196.511627906977</v>
          </cell>
          <cell r="N29">
            <v>19508.139534883721</v>
          </cell>
          <cell r="O29">
            <v>20358.139534883721</v>
          </cell>
          <cell r="P29">
            <v>18917.441860465118</v>
          </cell>
          <cell r="Q29">
            <v>16322.093023255815</v>
          </cell>
          <cell r="R29">
            <v>16374.418604651162</v>
          </cell>
          <cell r="S29">
            <v>17510.465116279069</v>
          </cell>
          <cell r="T29">
            <v>18943.023255813954</v>
          </cell>
          <cell r="U29">
            <v>216795.34883720931</v>
          </cell>
          <cell r="W29">
            <v>34219.767441860466</v>
          </cell>
        </row>
        <row r="30">
          <cell r="C30">
            <v>10148</v>
          </cell>
          <cell r="D30" t="str">
            <v>Rebates General</v>
          </cell>
          <cell r="E30" t="str">
            <v>AUS01</v>
          </cell>
          <cell r="F30" t="str">
            <v>AUS01</v>
          </cell>
          <cell r="G30" t="str">
            <v>WAG01</v>
          </cell>
          <cell r="I30">
            <v>318.60465116279073</v>
          </cell>
          <cell r="J30">
            <v>444.18604651162792</v>
          </cell>
          <cell r="K30">
            <v>382.55813953488371</v>
          </cell>
          <cell r="L30">
            <v>330.23255813953489</v>
          </cell>
          <cell r="M30">
            <v>351.16279069767444</v>
          </cell>
          <cell r="N30">
            <v>317.44186046511629</v>
          </cell>
          <cell r="O30">
            <v>301.16279069767444</v>
          </cell>
          <cell r="P30">
            <v>302.32558139534882</v>
          </cell>
          <cell r="Q30">
            <v>251.16279069767441</v>
          </cell>
          <cell r="R30">
            <v>288.37209302325584</v>
          </cell>
          <cell r="S30">
            <v>291.8604651162791</v>
          </cell>
          <cell r="T30">
            <v>310</v>
          </cell>
          <cell r="U30">
            <v>3889.0697674418607</v>
          </cell>
          <cell r="W30">
            <v>762.79069767441865</v>
          </cell>
        </row>
        <row r="31">
          <cell r="C31">
            <v>10148</v>
          </cell>
          <cell r="D31" t="str">
            <v>Rebates General</v>
          </cell>
          <cell r="E31" t="str">
            <v>INTE01</v>
          </cell>
          <cell r="F31" t="str">
            <v>INTE06</v>
          </cell>
          <cell r="G31" t="str">
            <v>KOR01</v>
          </cell>
          <cell r="H31" t="str">
            <v>CEX03</v>
          </cell>
          <cell r="I31">
            <v>6550</v>
          </cell>
          <cell r="J31">
            <v>6700</v>
          </cell>
          <cell r="K31">
            <v>6800</v>
          </cell>
          <cell r="L31">
            <v>6800</v>
          </cell>
          <cell r="M31">
            <v>8000</v>
          </cell>
          <cell r="N31">
            <v>6800</v>
          </cell>
          <cell r="O31">
            <v>8300</v>
          </cell>
          <cell r="P31">
            <v>8350</v>
          </cell>
          <cell r="Q31">
            <v>7550</v>
          </cell>
          <cell r="R31">
            <v>7350</v>
          </cell>
          <cell r="S31">
            <v>6550</v>
          </cell>
          <cell r="T31">
            <v>6750</v>
          </cell>
          <cell r="U31">
            <v>86500</v>
          </cell>
          <cell r="W31">
            <v>13250</v>
          </cell>
        </row>
        <row r="32">
          <cell r="B32">
            <v>10148</v>
          </cell>
          <cell r="I32">
            <v>108774.26356589147</v>
          </cell>
          <cell r="J32">
            <v>111278.91472868217</v>
          </cell>
          <cell r="K32">
            <v>111423.1007751938</v>
          </cell>
          <cell r="L32">
            <v>111266.12403100776</v>
          </cell>
          <cell r="M32">
            <v>114570.77519379846</v>
          </cell>
          <cell r="N32">
            <v>113332.40310077519</v>
          </cell>
          <cell r="O32">
            <v>116264.96124031009</v>
          </cell>
          <cell r="P32">
            <v>114455.65891472866</v>
          </cell>
          <cell r="Q32">
            <v>109818.4496124031</v>
          </cell>
          <cell r="R32">
            <v>109755.65891472867</v>
          </cell>
          <cell r="S32">
            <v>111635.89147286821</v>
          </cell>
          <cell r="T32">
            <v>113437.75193798449</v>
          </cell>
          <cell r="U32">
            <v>1346013.9534883723</v>
          </cell>
          <cell r="W32">
            <v>220053.17829457362</v>
          </cell>
        </row>
        <row r="34">
          <cell r="B34">
            <v>10149</v>
          </cell>
          <cell r="D34" t="str">
            <v>Wagner Rebates to PWS</v>
          </cell>
          <cell r="E34" t="str">
            <v>AUS01</v>
          </cell>
          <cell r="F34" t="str">
            <v>AUS01</v>
          </cell>
          <cell r="G34" t="str">
            <v>WAG01</v>
          </cell>
          <cell r="H34" t="str">
            <v>AUS02</v>
          </cell>
          <cell r="I34">
            <v>108247</v>
          </cell>
          <cell r="J34">
            <v>227210</v>
          </cell>
          <cell r="K34">
            <v>176767</v>
          </cell>
          <cell r="L34">
            <v>150813</v>
          </cell>
          <cell r="M34">
            <v>131612</v>
          </cell>
          <cell r="N34">
            <v>235121</v>
          </cell>
          <cell r="O34">
            <v>205502</v>
          </cell>
          <cell r="P34">
            <v>132033</v>
          </cell>
          <cell r="Q34">
            <v>93517</v>
          </cell>
          <cell r="R34">
            <v>108064</v>
          </cell>
          <cell r="S34">
            <v>190279</v>
          </cell>
          <cell r="T34">
            <v>237894</v>
          </cell>
          <cell r="U34">
            <v>1997059</v>
          </cell>
          <cell r="W34">
            <v>335457</v>
          </cell>
        </row>
        <row r="36">
          <cell r="B36">
            <v>10133</v>
          </cell>
          <cell r="D36" t="str">
            <v>Nutra-Life Aust Discount</v>
          </cell>
          <cell r="F36" t="str">
            <v>AUS01</v>
          </cell>
          <cell r="H36" t="str">
            <v>AUS02</v>
          </cell>
          <cell r="I36">
            <v>1062944.26</v>
          </cell>
          <cell r="J36">
            <v>1373547.59</v>
          </cell>
          <cell r="K36">
            <v>1299707.26</v>
          </cell>
          <cell r="L36">
            <v>1244986.43</v>
          </cell>
          <cell r="M36">
            <v>1301303.76</v>
          </cell>
          <cell r="N36">
            <v>1466465.68</v>
          </cell>
          <cell r="O36">
            <v>1513678.26</v>
          </cell>
          <cell r="P36">
            <v>1268970.8500000001</v>
          </cell>
          <cell r="Q36">
            <v>1085377.94</v>
          </cell>
          <cell r="R36">
            <v>1086748.55</v>
          </cell>
          <cell r="S36">
            <v>1358576.38</v>
          </cell>
          <cell r="T36">
            <v>1483336.29</v>
          </cell>
          <cell r="U36">
            <v>15545643.25</v>
          </cell>
          <cell r="W36">
            <v>2436491.85</v>
          </cell>
        </row>
        <row r="37">
          <cell r="B37">
            <v>10131</v>
          </cell>
          <cell r="D37" t="str">
            <v>NLNZ-Off Invoice  Discounts</v>
          </cell>
          <cell r="F37" t="str">
            <v>NZL01</v>
          </cell>
          <cell r="I37">
            <v>415377.86</v>
          </cell>
          <cell r="J37">
            <v>458439.26</v>
          </cell>
          <cell r="K37">
            <v>340496.62</v>
          </cell>
          <cell r="L37">
            <v>333375.43</v>
          </cell>
          <cell r="M37">
            <v>443300.57</v>
          </cell>
          <cell r="N37">
            <v>422572.04</v>
          </cell>
          <cell r="O37">
            <v>411318.46</v>
          </cell>
          <cell r="P37">
            <v>435251.31</v>
          </cell>
          <cell r="Q37">
            <v>364381.45</v>
          </cell>
          <cell r="R37">
            <v>347613.04</v>
          </cell>
          <cell r="S37">
            <v>365822.59</v>
          </cell>
          <cell r="T37">
            <v>386954.2</v>
          </cell>
          <cell r="U37">
            <v>4724902.83</v>
          </cell>
          <cell r="W37">
            <v>873817.12</v>
          </cell>
        </row>
        <row r="39">
          <cell r="I39">
            <v>1695343.3835658915</v>
          </cell>
          <cell r="J39">
            <v>2170475.7647286821</v>
          </cell>
          <cell r="K39">
            <v>1928393.9807751938</v>
          </cell>
          <cell r="L39">
            <v>1840440.9840310076</v>
          </cell>
          <cell r="M39">
            <v>1990787.1051937987</v>
          </cell>
          <cell r="N39">
            <v>2237491.1231007753</v>
          </cell>
          <cell r="O39">
            <v>2246763.68124031</v>
          </cell>
          <cell r="P39">
            <v>1950710.8189147287</v>
          </cell>
          <cell r="Q39">
            <v>1653094.839612403</v>
          </cell>
          <cell r="R39">
            <v>1652181.2489147289</v>
          </cell>
          <cell r="S39">
            <v>2026313.8614728681</v>
          </cell>
          <cell r="T39">
            <v>2221622.2419379847</v>
          </cell>
          <cell r="U39">
            <v>23613619.03348837</v>
          </cell>
          <cell r="W39">
            <v>3865819.1482945736</v>
          </cell>
        </row>
        <row r="42">
          <cell r="D42" t="str">
            <v>Cost of Goods Sold</v>
          </cell>
        </row>
        <row r="43">
          <cell r="B43" t="str">
            <v>AUS01.</v>
          </cell>
          <cell r="C43">
            <v>20120</v>
          </cell>
          <cell r="D43" t="str">
            <v>Australia</v>
          </cell>
          <cell r="I43">
            <v>1351557.61</v>
          </cell>
          <cell r="J43">
            <v>1801404.55</v>
          </cell>
          <cell r="K43">
            <v>1653315.74</v>
          </cell>
          <cell r="L43">
            <v>1557824.88</v>
          </cell>
          <cell r="M43">
            <v>1618848.02</v>
          </cell>
          <cell r="N43">
            <v>1902897.86</v>
          </cell>
          <cell r="O43">
            <v>1864408.57</v>
          </cell>
          <cell r="P43">
            <v>1586623.8</v>
          </cell>
          <cell r="Q43">
            <v>1319083.3500000001</v>
          </cell>
          <cell r="R43">
            <v>1378184.54</v>
          </cell>
          <cell r="S43">
            <v>1715504.65</v>
          </cell>
          <cell r="T43">
            <v>1933377.05</v>
          </cell>
          <cell r="U43">
            <v>19683030.620000001</v>
          </cell>
          <cell r="W43">
            <v>3152962.16</v>
          </cell>
        </row>
        <row r="44">
          <cell r="B44" t="str">
            <v>NZL01.</v>
          </cell>
          <cell r="C44">
            <v>20100</v>
          </cell>
          <cell r="D44" t="str">
            <v>New Zealand</v>
          </cell>
          <cell r="I44">
            <v>910191.99</v>
          </cell>
          <cell r="J44">
            <v>998374.96</v>
          </cell>
          <cell r="K44">
            <v>807295.19</v>
          </cell>
          <cell r="L44">
            <v>777549.72</v>
          </cell>
          <cell r="M44">
            <v>1017671.27</v>
          </cell>
          <cell r="N44">
            <v>927747.32</v>
          </cell>
          <cell r="O44">
            <v>872380.59</v>
          </cell>
          <cell r="P44">
            <v>934295.22</v>
          </cell>
          <cell r="Q44">
            <v>800924.62</v>
          </cell>
          <cell r="R44">
            <v>798176.73</v>
          </cell>
          <cell r="S44">
            <v>847797.54</v>
          </cell>
          <cell r="T44">
            <v>870352.66</v>
          </cell>
          <cell r="U44">
            <v>10562757.809999999</v>
          </cell>
          <cell r="W44">
            <v>1908566.95</v>
          </cell>
        </row>
        <row r="45">
          <cell r="C45">
            <v>20200</v>
          </cell>
          <cell r="D45" t="str">
            <v>Other</v>
          </cell>
        </row>
        <row r="47">
          <cell r="D47" t="str">
            <v>International</v>
          </cell>
        </row>
        <row r="48">
          <cell r="B48" t="str">
            <v>INTE02.</v>
          </cell>
          <cell r="C48">
            <v>20110</v>
          </cell>
          <cell r="D48" t="str">
            <v>North Asia/Pacific</v>
          </cell>
          <cell r="I48">
            <v>85881.35</v>
          </cell>
          <cell r="J48">
            <v>106234.16</v>
          </cell>
          <cell r="K48">
            <v>46477.75</v>
          </cell>
          <cell r="L48">
            <v>151263.43</v>
          </cell>
          <cell r="M48">
            <v>56971.14</v>
          </cell>
          <cell r="N48">
            <v>117715.79</v>
          </cell>
          <cell r="O48">
            <v>56524.39</v>
          </cell>
          <cell r="P48">
            <v>138176.5</v>
          </cell>
          <cell r="Q48">
            <v>92074.43</v>
          </cell>
          <cell r="R48">
            <v>130552.38</v>
          </cell>
          <cell r="S48">
            <v>26385</v>
          </cell>
          <cell r="T48">
            <v>162745.17000000001</v>
          </cell>
          <cell r="U48">
            <v>1171001.49</v>
          </cell>
          <cell r="W48">
            <v>192115.51</v>
          </cell>
        </row>
        <row r="49">
          <cell r="B49" t="str">
            <v>INTE04.</v>
          </cell>
          <cell r="C49">
            <v>20110</v>
          </cell>
          <cell r="D49" t="str">
            <v>South East Asia</v>
          </cell>
          <cell r="I49">
            <v>326913.06</v>
          </cell>
          <cell r="J49">
            <v>300834.26</v>
          </cell>
          <cell r="K49">
            <v>213860.14</v>
          </cell>
          <cell r="L49">
            <v>251666.48</v>
          </cell>
          <cell r="M49">
            <v>267142.33</v>
          </cell>
          <cell r="N49">
            <v>238693.6</v>
          </cell>
          <cell r="O49">
            <v>329518.52</v>
          </cell>
          <cell r="P49">
            <v>238154.72</v>
          </cell>
          <cell r="Q49">
            <v>289385.51</v>
          </cell>
          <cell r="R49">
            <v>202678.16</v>
          </cell>
          <cell r="S49">
            <v>207317</v>
          </cell>
          <cell r="T49">
            <v>227333.46</v>
          </cell>
          <cell r="U49">
            <v>3093497.24</v>
          </cell>
          <cell r="W49">
            <v>627747.32000000007</v>
          </cell>
        </row>
        <row r="50">
          <cell r="B50" t="str">
            <v>INTE05.</v>
          </cell>
          <cell r="C50">
            <v>20110</v>
          </cell>
          <cell r="D50" t="str">
            <v>Europe</v>
          </cell>
          <cell r="J50">
            <v>9758.39</v>
          </cell>
          <cell r="M50">
            <v>12646.95</v>
          </cell>
          <cell r="R50">
            <v>10867.93</v>
          </cell>
          <cell r="U50">
            <v>33273.270000000004</v>
          </cell>
          <cell r="W50">
            <v>9758.39</v>
          </cell>
        </row>
        <row r="51">
          <cell r="B51" t="str">
            <v>INTE06.</v>
          </cell>
          <cell r="C51">
            <v>20110</v>
          </cell>
          <cell r="D51" t="str">
            <v>Middle East</v>
          </cell>
          <cell r="I51">
            <v>24591.62</v>
          </cell>
          <cell r="J51">
            <v>66922.98</v>
          </cell>
          <cell r="K51">
            <v>139638.28</v>
          </cell>
          <cell r="N51">
            <v>105253.55</v>
          </cell>
          <cell r="P51">
            <v>239374.53</v>
          </cell>
          <cell r="Q51">
            <v>14500.74</v>
          </cell>
          <cell r="R51">
            <v>74532.19</v>
          </cell>
          <cell r="S51">
            <v>455011.44</v>
          </cell>
          <cell r="T51">
            <v>34174.160000000003</v>
          </cell>
          <cell r="U51">
            <v>1153999.4899999998</v>
          </cell>
          <cell r="W51">
            <v>91514.599999999991</v>
          </cell>
        </row>
        <row r="53">
          <cell r="B53" t="str">
            <v>INTE03.</v>
          </cell>
          <cell r="C53">
            <v>20110</v>
          </cell>
          <cell r="D53" t="str">
            <v>Australia</v>
          </cell>
          <cell r="I53">
            <v>377911.33</v>
          </cell>
          <cell r="J53">
            <v>272795.12</v>
          </cell>
          <cell r="K53">
            <v>252927.34</v>
          </cell>
          <cell r="L53">
            <v>361035.37</v>
          </cell>
          <cell r="M53">
            <v>291674.2</v>
          </cell>
          <cell r="N53">
            <v>268637.74</v>
          </cell>
          <cell r="O53">
            <v>361733.75</v>
          </cell>
          <cell r="P53">
            <v>244381.44</v>
          </cell>
          <cell r="Q53">
            <v>271407.46000000002</v>
          </cell>
          <cell r="R53">
            <v>197477.93</v>
          </cell>
          <cell r="S53">
            <v>233324.94</v>
          </cell>
          <cell r="T53">
            <v>356846.86</v>
          </cell>
          <cell r="U53">
            <v>3490153.4799999995</v>
          </cell>
          <cell r="W53">
            <v>650706.44999999995</v>
          </cell>
        </row>
        <row r="54">
          <cell r="B54" t="str">
            <v>INTE07.</v>
          </cell>
          <cell r="C54">
            <v>20110</v>
          </cell>
          <cell r="D54" t="str">
            <v>New Zealand</v>
          </cell>
          <cell r="I54">
            <v>130995.49</v>
          </cell>
          <cell r="J54">
            <v>149986.09</v>
          </cell>
          <cell r="K54">
            <v>123745.29</v>
          </cell>
          <cell r="L54">
            <v>109687.51</v>
          </cell>
          <cell r="M54">
            <v>150296.19</v>
          </cell>
          <cell r="N54">
            <v>112197.74</v>
          </cell>
          <cell r="O54">
            <v>137188.22</v>
          </cell>
          <cell r="P54">
            <v>174242.93</v>
          </cell>
          <cell r="Q54">
            <v>161125.35999999999</v>
          </cell>
          <cell r="R54">
            <v>145513.93</v>
          </cell>
          <cell r="S54">
            <v>162879.37</v>
          </cell>
          <cell r="T54">
            <v>102278.29</v>
          </cell>
          <cell r="U54">
            <v>1660136.4099999997</v>
          </cell>
          <cell r="W54">
            <v>280981.58</v>
          </cell>
        </row>
        <row r="55">
          <cell r="D55" t="str">
            <v>Total Aust/NZ Contract</v>
          </cell>
          <cell r="I55">
            <v>508906.82</v>
          </cell>
          <cell r="J55">
            <v>422781.20999999996</v>
          </cell>
          <cell r="K55">
            <v>376672.63</v>
          </cell>
          <cell r="L55">
            <v>470722.88</v>
          </cell>
          <cell r="M55">
            <v>441970.39</v>
          </cell>
          <cell r="N55">
            <v>380835.48</v>
          </cell>
          <cell r="O55">
            <v>498921.97</v>
          </cell>
          <cell r="P55">
            <v>418624.37</v>
          </cell>
          <cell r="Q55">
            <v>432532.82</v>
          </cell>
          <cell r="R55">
            <v>342991.86</v>
          </cell>
          <cell r="S55">
            <v>396204.31</v>
          </cell>
          <cell r="T55">
            <v>459125.14999999997</v>
          </cell>
          <cell r="U55">
            <v>5150289.8899999987</v>
          </cell>
          <cell r="W55">
            <v>931688.03</v>
          </cell>
        </row>
        <row r="57">
          <cell r="D57" t="str">
            <v>Total International</v>
          </cell>
          <cell r="I57">
            <v>946292.85000000009</v>
          </cell>
          <cell r="J57">
            <v>906531</v>
          </cell>
          <cell r="K57">
            <v>776648.8</v>
          </cell>
          <cell r="L57">
            <v>873652.79</v>
          </cell>
          <cell r="M57">
            <v>778730.81</v>
          </cell>
          <cell r="N57">
            <v>842498.41999999993</v>
          </cell>
          <cell r="O57">
            <v>884964.88</v>
          </cell>
          <cell r="P57">
            <v>1034330.12</v>
          </cell>
          <cell r="Q57">
            <v>828493.5</v>
          </cell>
          <cell r="R57">
            <v>761622.52</v>
          </cell>
          <cell r="S57">
            <v>1084917.75</v>
          </cell>
          <cell r="T57">
            <v>883377.94</v>
          </cell>
          <cell r="U57">
            <v>10602061.379999999</v>
          </cell>
          <cell r="W57">
            <v>1852823.85</v>
          </cell>
        </row>
        <row r="59">
          <cell r="D59" t="str">
            <v>Total Cost of Goods Sold</v>
          </cell>
          <cell r="I59">
            <v>3208042.45</v>
          </cell>
          <cell r="J59">
            <v>3706310.51</v>
          </cell>
          <cell r="K59">
            <v>3237259.7299999995</v>
          </cell>
          <cell r="L59">
            <v>3209027.3899999997</v>
          </cell>
          <cell r="M59">
            <v>3415250.1</v>
          </cell>
          <cell r="N59">
            <v>3673143.6</v>
          </cell>
          <cell r="O59">
            <v>3621754.04</v>
          </cell>
          <cell r="P59">
            <v>3555249.14</v>
          </cell>
          <cell r="Q59">
            <v>2948501.47</v>
          </cell>
          <cell r="R59">
            <v>2937983.79</v>
          </cell>
          <cell r="S59">
            <v>3648219.94</v>
          </cell>
          <cell r="T59">
            <v>3687107.65</v>
          </cell>
          <cell r="U59">
            <v>40847849.809999995</v>
          </cell>
          <cell r="W59">
            <v>6914352.96</v>
          </cell>
        </row>
        <row r="62">
          <cell r="D62" t="str">
            <v>Total Std Gross Margin</v>
          </cell>
          <cell r="I62">
            <v>2865483.2564341081</v>
          </cell>
          <cell r="J62">
            <v>3440561.685271319</v>
          </cell>
          <cell r="K62">
            <v>3125244.2592248074</v>
          </cell>
          <cell r="L62">
            <v>2905197.0259689931</v>
          </cell>
          <cell r="M62">
            <v>3261097.4548062021</v>
          </cell>
          <cell r="N62">
            <v>3420737.3268992258</v>
          </cell>
          <cell r="O62">
            <v>3374740.8287596907</v>
          </cell>
          <cell r="P62">
            <v>3491825.5910852714</v>
          </cell>
          <cell r="Q62">
            <v>2571968.8503875965</v>
          </cell>
          <cell r="R62">
            <v>2623082.8310852703</v>
          </cell>
          <cell r="S62">
            <v>3747252.5985271325</v>
          </cell>
          <cell r="T62">
            <v>3381567.7080620145</v>
          </cell>
          <cell r="U62">
            <v>38208759.416511625</v>
          </cell>
          <cell r="W62">
            <v>6306044.9417054271</v>
          </cell>
        </row>
        <row r="63">
          <cell r="D63" t="str">
            <v>Margin %</v>
          </cell>
        </row>
        <row r="65">
          <cell r="D65" t="str">
            <v>Intercompany</v>
          </cell>
        </row>
        <row r="66">
          <cell r="B66">
            <v>10210</v>
          </cell>
          <cell r="D66" t="str">
            <v>Sales</v>
          </cell>
          <cell r="F66" t="str">
            <v>INC01</v>
          </cell>
          <cell r="G66" t="str">
            <v>ZHEAL</v>
          </cell>
          <cell r="H66" t="str">
            <v>SIN01</v>
          </cell>
          <cell r="I66">
            <v>146106.66666666669</v>
          </cell>
          <cell r="J66">
            <v>146106.66666666669</v>
          </cell>
          <cell r="K66">
            <v>146106.66666666669</v>
          </cell>
          <cell r="L66">
            <v>146106.66666666669</v>
          </cell>
          <cell r="M66">
            <v>146106.66666666669</v>
          </cell>
          <cell r="N66">
            <v>146106.66666666669</v>
          </cell>
          <cell r="O66">
            <v>146106.66666666669</v>
          </cell>
          <cell r="P66">
            <v>146106.66666666669</v>
          </cell>
          <cell r="Q66">
            <v>146106.66666666669</v>
          </cell>
          <cell r="R66">
            <v>146106.66666666669</v>
          </cell>
          <cell r="S66">
            <v>146106.66666666669</v>
          </cell>
          <cell r="T66">
            <v>146106.66666666669</v>
          </cell>
          <cell r="U66">
            <v>1753280.0000000007</v>
          </cell>
          <cell r="W66">
            <v>292213.33333333337</v>
          </cell>
        </row>
        <row r="67">
          <cell r="B67">
            <v>20210</v>
          </cell>
          <cell r="D67" t="str">
            <v>Cost of Sales</v>
          </cell>
          <cell r="F67" t="str">
            <v>INC01</v>
          </cell>
          <cell r="G67" t="str">
            <v>ZHEAL</v>
          </cell>
          <cell r="H67" t="str">
            <v>SIN01</v>
          </cell>
          <cell r="I67">
            <v>124190.66666666669</v>
          </cell>
          <cell r="J67">
            <v>124190.66666666669</v>
          </cell>
          <cell r="K67">
            <v>124190.66666666669</v>
          </cell>
          <cell r="L67">
            <v>124190.66666666669</v>
          </cell>
          <cell r="M67">
            <v>124190.66666666669</v>
          </cell>
          <cell r="N67">
            <v>124190.66666666669</v>
          </cell>
          <cell r="O67">
            <v>124190.66666666669</v>
          </cell>
          <cell r="P67">
            <v>124190.66666666669</v>
          </cell>
          <cell r="Q67">
            <v>124190.66666666669</v>
          </cell>
          <cell r="R67">
            <v>124190.66666666669</v>
          </cell>
          <cell r="S67">
            <v>124190.66666666669</v>
          </cell>
          <cell r="T67">
            <v>124182.66666666669</v>
          </cell>
          <cell r="U67">
            <v>1490280.0000000007</v>
          </cell>
          <cell r="W67">
            <v>248381.33333333337</v>
          </cell>
        </row>
        <row r="68">
          <cell r="D68" t="str">
            <v>Total Intercompany</v>
          </cell>
          <cell r="I68">
            <v>21916</v>
          </cell>
          <cell r="J68">
            <v>21916</v>
          </cell>
          <cell r="K68">
            <v>21916</v>
          </cell>
          <cell r="L68">
            <v>21916</v>
          </cell>
          <cell r="M68">
            <v>21916</v>
          </cell>
          <cell r="N68">
            <v>21916</v>
          </cell>
          <cell r="O68">
            <v>21916</v>
          </cell>
          <cell r="P68">
            <v>21916</v>
          </cell>
          <cell r="Q68">
            <v>21916</v>
          </cell>
          <cell r="R68">
            <v>21916</v>
          </cell>
          <cell r="S68">
            <v>21916</v>
          </cell>
          <cell r="T68">
            <v>21924</v>
          </cell>
          <cell r="U68">
            <v>263000</v>
          </cell>
          <cell r="W68">
            <v>43832</v>
          </cell>
        </row>
        <row r="71">
          <cell r="B71">
            <v>30020</v>
          </cell>
          <cell r="D71" t="str">
            <v>Overhead Recovery</v>
          </cell>
          <cell r="I71">
            <v>-342053.36231884058</v>
          </cell>
          <cell r="J71">
            <v>-340048.36231884058</v>
          </cell>
          <cell r="K71">
            <v>-346751.75362318801</v>
          </cell>
          <cell r="L71">
            <v>-382855.66666666698</v>
          </cell>
          <cell r="M71">
            <v>-335871.05797101447</v>
          </cell>
          <cell r="N71">
            <v>-343496.36231884058</v>
          </cell>
          <cell r="O71">
            <v>-342049.36231884058</v>
          </cell>
          <cell r="P71">
            <v>-331728.75362318836</v>
          </cell>
          <cell r="Q71">
            <v>-340860.05797101447</v>
          </cell>
          <cell r="R71">
            <v>-329622.44927536231</v>
          </cell>
          <cell r="S71">
            <v>-339587.44927536201</v>
          </cell>
          <cell r="T71">
            <v>-355872.36231884058</v>
          </cell>
          <cell r="U71">
            <v>-4130796.9999999991</v>
          </cell>
          <cell r="W71">
            <v>-682101.72463768115</v>
          </cell>
        </row>
        <row r="72">
          <cell r="B72">
            <v>30030</v>
          </cell>
          <cell r="D72" t="str">
            <v>Labour Recovery</v>
          </cell>
          <cell r="I72">
            <v>-230912.43478260867</v>
          </cell>
          <cell r="J72">
            <v>-230912.43478260867</v>
          </cell>
          <cell r="K72">
            <v>-209920.39525691699</v>
          </cell>
          <cell r="L72">
            <v>-241408.45454545456</v>
          </cell>
          <cell r="M72">
            <v>-220416.41501976288</v>
          </cell>
          <cell r="N72">
            <v>-230912.43478260867</v>
          </cell>
          <cell r="O72">
            <v>-230912.43478260867</v>
          </cell>
          <cell r="P72">
            <v>-209920.39525691699</v>
          </cell>
          <cell r="Q72">
            <v>-220416.41501976288</v>
          </cell>
          <cell r="R72">
            <v>-199424.37549407114</v>
          </cell>
          <cell r="S72">
            <v>-199424.37549407114</v>
          </cell>
          <cell r="T72">
            <v>-215074.43478260867</v>
          </cell>
          <cell r="U72">
            <v>-2639655.0000000005</v>
          </cell>
          <cell r="W72">
            <v>-461824.86956521735</v>
          </cell>
        </row>
        <row r="73">
          <cell r="D73" t="str">
            <v>Total Recoveries</v>
          </cell>
          <cell r="I73">
            <v>-572965.79710144922</v>
          </cell>
          <cell r="J73">
            <v>-570960.79710144922</v>
          </cell>
          <cell r="K73">
            <v>-556672.148880105</v>
          </cell>
          <cell r="L73">
            <v>-624264.12121212156</v>
          </cell>
          <cell r="M73">
            <v>-556287.47299077734</v>
          </cell>
          <cell r="N73">
            <v>-574408.79710144922</v>
          </cell>
          <cell r="O73">
            <v>-572961.79710144922</v>
          </cell>
          <cell r="P73">
            <v>-541649.14888010535</v>
          </cell>
          <cell r="Q73">
            <v>-561276.47299077734</v>
          </cell>
          <cell r="R73">
            <v>-529046.82476943347</v>
          </cell>
          <cell r="S73">
            <v>-539011.82476943312</v>
          </cell>
          <cell r="T73">
            <v>-570946.79710144922</v>
          </cell>
          <cell r="U73">
            <v>-6770452</v>
          </cell>
          <cell r="W73">
            <v>-1143926.5942028984</v>
          </cell>
        </row>
        <row r="76">
          <cell r="D76" t="str">
            <v>RAW MATERIAL WH COSTS</v>
          </cell>
        </row>
        <row r="77">
          <cell r="B77">
            <v>32020</v>
          </cell>
          <cell r="D77" t="str">
            <v>Freight - Tfr of RM/ HLNZ</v>
          </cell>
          <cell r="E77" t="str">
            <v>FAC13</v>
          </cell>
          <cell r="F77" t="str">
            <v>DC01</v>
          </cell>
          <cell r="I77">
            <v>1500</v>
          </cell>
          <cell r="J77">
            <v>1500</v>
          </cell>
          <cell r="K77">
            <v>1500</v>
          </cell>
          <cell r="L77">
            <v>1500</v>
          </cell>
          <cell r="M77">
            <v>1500</v>
          </cell>
          <cell r="N77">
            <v>1500</v>
          </cell>
          <cell r="O77">
            <v>1500</v>
          </cell>
          <cell r="P77">
            <v>1500</v>
          </cell>
          <cell r="Q77">
            <v>1500</v>
          </cell>
          <cell r="R77">
            <v>1500</v>
          </cell>
          <cell r="S77">
            <v>1500</v>
          </cell>
          <cell r="T77">
            <v>1500</v>
          </cell>
          <cell r="U77">
            <v>18000</v>
          </cell>
          <cell r="W77">
            <v>3000</v>
          </cell>
        </row>
        <row r="78">
          <cell r="B78">
            <v>32035</v>
          </cell>
          <cell r="D78" t="str">
            <v>Stock Storage</v>
          </cell>
          <cell r="E78" t="str">
            <v>WAR01</v>
          </cell>
          <cell r="F78" t="str">
            <v>DC01</v>
          </cell>
          <cell r="I78">
            <v>1500</v>
          </cell>
          <cell r="J78">
            <v>1500</v>
          </cell>
          <cell r="K78">
            <v>1500</v>
          </cell>
          <cell r="L78">
            <v>1500</v>
          </cell>
          <cell r="M78">
            <v>1500</v>
          </cell>
          <cell r="N78">
            <v>1500</v>
          </cell>
          <cell r="O78">
            <v>1500</v>
          </cell>
          <cell r="P78">
            <v>1500</v>
          </cell>
          <cell r="Q78">
            <v>1500</v>
          </cell>
          <cell r="R78">
            <v>1500</v>
          </cell>
          <cell r="S78">
            <v>1500</v>
          </cell>
          <cell r="T78">
            <v>1500</v>
          </cell>
          <cell r="U78">
            <v>18000</v>
          </cell>
          <cell r="W78">
            <v>3000</v>
          </cell>
        </row>
        <row r="79">
          <cell r="D79" t="str">
            <v>Total RM Warehouse Costs</v>
          </cell>
          <cell r="I79">
            <v>3000</v>
          </cell>
          <cell r="J79">
            <v>3000</v>
          </cell>
          <cell r="K79">
            <v>3000</v>
          </cell>
          <cell r="L79">
            <v>3000</v>
          </cell>
          <cell r="M79">
            <v>3000</v>
          </cell>
          <cell r="N79">
            <v>3000</v>
          </cell>
          <cell r="O79">
            <v>3000</v>
          </cell>
          <cell r="P79">
            <v>3000</v>
          </cell>
          <cell r="Q79">
            <v>3000</v>
          </cell>
          <cell r="R79">
            <v>3000</v>
          </cell>
          <cell r="S79">
            <v>3000</v>
          </cell>
          <cell r="T79">
            <v>3000</v>
          </cell>
          <cell r="U79">
            <v>36000</v>
          </cell>
          <cell r="W79">
            <v>6000</v>
          </cell>
        </row>
        <row r="81">
          <cell r="D81" t="str">
            <v>ASSET RELATED COSTS</v>
          </cell>
        </row>
        <row r="82">
          <cell r="B82">
            <v>32055</v>
          </cell>
          <cell r="D82" t="str">
            <v>Depreciation - Plant</v>
          </cell>
          <cell r="E82" t="str">
            <v>FAC10</v>
          </cell>
          <cell r="F82" t="str">
            <v>DC01</v>
          </cell>
          <cell r="I82">
            <v>41510.333333333328</v>
          </cell>
          <cell r="J82">
            <v>41510.333333333328</v>
          </cell>
          <cell r="K82">
            <v>41510.333333333328</v>
          </cell>
          <cell r="L82">
            <v>41510.333333333328</v>
          </cell>
          <cell r="M82">
            <v>41510.333333333328</v>
          </cell>
          <cell r="N82">
            <v>41510.333333333328</v>
          </cell>
          <cell r="O82">
            <v>41510.333333333328</v>
          </cell>
          <cell r="P82">
            <v>41510.333333333328</v>
          </cell>
          <cell r="Q82">
            <v>41510.333333333328</v>
          </cell>
          <cell r="R82">
            <v>41510.333333333328</v>
          </cell>
          <cell r="S82">
            <v>41518.333333333328</v>
          </cell>
          <cell r="T82">
            <v>41510.333333333328</v>
          </cell>
          <cell r="U82">
            <v>498131.99999999983</v>
          </cell>
          <cell r="W82">
            <v>83020.666666666657</v>
          </cell>
        </row>
        <row r="83">
          <cell r="B83">
            <v>32060</v>
          </cell>
          <cell r="D83" t="str">
            <v>Depreciation - Vehicles</v>
          </cell>
          <cell r="E83" t="str">
            <v>FAC10</v>
          </cell>
          <cell r="F83" t="str">
            <v>DC01</v>
          </cell>
          <cell r="I83">
            <v>1666</v>
          </cell>
          <cell r="J83">
            <v>1666</v>
          </cell>
          <cell r="K83">
            <v>1666</v>
          </cell>
          <cell r="L83">
            <v>1666</v>
          </cell>
          <cell r="M83">
            <v>1666</v>
          </cell>
          <cell r="N83">
            <v>1666</v>
          </cell>
          <cell r="O83">
            <v>1666</v>
          </cell>
          <cell r="P83">
            <v>1666</v>
          </cell>
          <cell r="Q83">
            <v>1666</v>
          </cell>
          <cell r="R83">
            <v>1666</v>
          </cell>
          <cell r="S83">
            <v>1674</v>
          </cell>
          <cell r="T83">
            <v>1666</v>
          </cell>
          <cell r="U83">
            <v>20000</v>
          </cell>
          <cell r="W83">
            <v>3332</v>
          </cell>
        </row>
        <row r="84">
          <cell r="D84" t="str">
            <v>Total Asset Related Costs</v>
          </cell>
          <cell r="I84">
            <v>43176.333333333328</v>
          </cell>
          <cell r="J84">
            <v>43176.333333333328</v>
          </cell>
          <cell r="K84">
            <v>43176.333333333328</v>
          </cell>
          <cell r="L84">
            <v>43176.333333333328</v>
          </cell>
          <cell r="M84">
            <v>43176.333333333328</v>
          </cell>
          <cell r="N84">
            <v>43176.333333333328</v>
          </cell>
          <cell r="O84">
            <v>43176.333333333328</v>
          </cell>
          <cell r="P84">
            <v>43176.333333333328</v>
          </cell>
          <cell r="Q84">
            <v>43176.333333333328</v>
          </cell>
          <cell r="R84">
            <v>43176.333333333328</v>
          </cell>
          <cell r="S84">
            <v>43192.333333333328</v>
          </cell>
          <cell r="T84">
            <v>43176.333333333328</v>
          </cell>
          <cell r="U84">
            <v>518131.99999999983</v>
          </cell>
          <cell r="W84">
            <v>86352.666666666657</v>
          </cell>
        </row>
        <row r="86">
          <cell r="D86" t="str">
            <v>PRODUCTION COSTS</v>
          </cell>
        </row>
        <row r="87">
          <cell r="B87">
            <v>32085</v>
          </cell>
          <cell r="D87" t="str">
            <v>Wages - Production</v>
          </cell>
          <cell r="E87" t="str">
            <v>FAC10</v>
          </cell>
          <cell r="F87" t="str">
            <v>DC01</v>
          </cell>
          <cell r="I87">
            <v>230912.43478260867</v>
          </cell>
          <cell r="J87">
            <v>230912.43478260867</v>
          </cell>
          <cell r="K87">
            <v>209920.39525691699</v>
          </cell>
          <cell r="L87">
            <v>241408.45454545456</v>
          </cell>
          <cell r="M87">
            <v>220416.41501976288</v>
          </cell>
          <cell r="N87">
            <v>230912.43478260867</v>
          </cell>
          <cell r="O87">
            <v>230912.43478260867</v>
          </cell>
          <cell r="P87">
            <v>209920.39525691699</v>
          </cell>
          <cell r="Q87">
            <v>220416.41501976288</v>
          </cell>
          <cell r="R87">
            <v>199424.37549407114</v>
          </cell>
          <cell r="S87">
            <v>199424.37549407114</v>
          </cell>
          <cell r="T87">
            <v>230912.43478260867</v>
          </cell>
          <cell r="U87">
            <v>2655493.0000000005</v>
          </cell>
          <cell r="W87">
            <v>461824.86956521735</v>
          </cell>
        </row>
        <row r="88">
          <cell r="B88">
            <v>32100</v>
          </cell>
          <cell r="D88" t="str">
            <v>ACC</v>
          </cell>
          <cell r="E88" t="str">
            <v>FAC10</v>
          </cell>
          <cell r="F88" t="str">
            <v>DC01</v>
          </cell>
          <cell r="I88">
            <v>2979</v>
          </cell>
          <cell r="J88">
            <v>2979</v>
          </cell>
          <cell r="K88">
            <v>2979</v>
          </cell>
          <cell r="L88">
            <v>2979</v>
          </cell>
          <cell r="M88">
            <v>2979</v>
          </cell>
          <cell r="N88">
            <v>2979</v>
          </cell>
          <cell r="O88">
            <v>2979</v>
          </cell>
          <cell r="P88">
            <v>2979</v>
          </cell>
          <cell r="Q88">
            <v>2979</v>
          </cell>
          <cell r="R88">
            <v>2979</v>
          </cell>
          <cell r="S88">
            <v>2997</v>
          </cell>
          <cell r="T88">
            <v>2979</v>
          </cell>
          <cell r="U88">
            <v>35766</v>
          </cell>
          <cell r="W88">
            <v>5958</v>
          </cell>
        </row>
        <row r="89">
          <cell r="B89">
            <v>32104</v>
          </cell>
          <cell r="D89" t="str">
            <v>Laundry</v>
          </cell>
          <cell r="E89" t="str">
            <v>FAC10</v>
          </cell>
          <cell r="F89" t="str">
            <v>DC01</v>
          </cell>
          <cell r="I89">
            <v>6000</v>
          </cell>
          <cell r="J89">
            <v>6000</v>
          </cell>
          <cell r="K89">
            <v>6000</v>
          </cell>
          <cell r="L89">
            <v>6000</v>
          </cell>
          <cell r="M89">
            <v>6000</v>
          </cell>
          <cell r="N89">
            <v>6000</v>
          </cell>
          <cell r="O89">
            <v>6000</v>
          </cell>
          <cell r="P89">
            <v>6000</v>
          </cell>
          <cell r="Q89">
            <v>6000</v>
          </cell>
          <cell r="R89">
            <v>6000</v>
          </cell>
          <cell r="S89">
            <v>6000</v>
          </cell>
          <cell r="T89">
            <v>6000</v>
          </cell>
          <cell r="U89">
            <v>72000</v>
          </cell>
          <cell r="W89">
            <v>12000</v>
          </cell>
        </row>
        <row r="90">
          <cell r="B90">
            <v>32105</v>
          </cell>
          <cell r="D90" t="str">
            <v>Protective Clothing</v>
          </cell>
          <cell r="E90" t="str">
            <v>FAC10</v>
          </cell>
          <cell r="F90" t="str">
            <v>DC01</v>
          </cell>
          <cell r="I90">
            <v>5000</v>
          </cell>
          <cell r="J90">
            <v>5000</v>
          </cell>
          <cell r="K90">
            <v>5000</v>
          </cell>
          <cell r="L90">
            <v>5000</v>
          </cell>
          <cell r="M90">
            <v>5000</v>
          </cell>
          <cell r="N90">
            <v>5000</v>
          </cell>
          <cell r="O90">
            <v>5000</v>
          </cell>
          <cell r="P90">
            <v>5000</v>
          </cell>
          <cell r="Q90">
            <v>5000</v>
          </cell>
          <cell r="R90">
            <v>5000</v>
          </cell>
          <cell r="S90">
            <v>5000</v>
          </cell>
          <cell r="T90">
            <v>5000</v>
          </cell>
          <cell r="U90">
            <v>60000</v>
          </cell>
          <cell r="W90">
            <v>10000</v>
          </cell>
        </row>
        <row r="91">
          <cell r="D91" t="str">
            <v>Total Production Costs</v>
          </cell>
          <cell r="I91">
            <v>244891.43478260867</v>
          </cell>
          <cell r="J91">
            <v>244891.43478260867</v>
          </cell>
          <cell r="K91">
            <v>223899.39525691699</v>
          </cell>
          <cell r="L91">
            <v>255387.45454545456</v>
          </cell>
          <cell r="M91">
            <v>234395.41501976288</v>
          </cell>
          <cell r="N91">
            <v>244891.43478260867</v>
          </cell>
          <cell r="O91">
            <v>244891.43478260867</v>
          </cell>
          <cell r="P91">
            <v>223899.39525691699</v>
          </cell>
          <cell r="Q91">
            <v>234395.41501976288</v>
          </cell>
          <cell r="R91">
            <v>213403.37549407114</v>
          </cell>
          <cell r="S91">
            <v>213421.37549407114</v>
          </cell>
          <cell r="T91">
            <v>244891.43478260867</v>
          </cell>
          <cell r="U91">
            <v>2823259.0000000005</v>
          </cell>
          <cell r="W91">
            <v>489782.86956521735</v>
          </cell>
        </row>
        <row r="93">
          <cell r="D93" t="str">
            <v>R&amp;M</v>
          </cell>
        </row>
        <row r="94">
          <cell r="B94">
            <v>32135</v>
          </cell>
          <cell r="D94" t="str">
            <v>R &amp; M - GMP Packing</v>
          </cell>
          <cell r="E94" t="str">
            <v>FAC12</v>
          </cell>
          <cell r="F94" t="str">
            <v>DC01</v>
          </cell>
          <cell r="I94">
            <v>3200</v>
          </cell>
          <cell r="J94">
            <v>3200</v>
          </cell>
          <cell r="K94">
            <v>3200</v>
          </cell>
          <cell r="L94">
            <v>3200</v>
          </cell>
          <cell r="M94">
            <v>3200</v>
          </cell>
          <cell r="N94">
            <v>3200</v>
          </cell>
          <cell r="O94">
            <v>3200</v>
          </cell>
          <cell r="P94">
            <v>3200</v>
          </cell>
          <cell r="Q94">
            <v>3200</v>
          </cell>
          <cell r="R94">
            <v>3200</v>
          </cell>
          <cell r="S94">
            <v>3200</v>
          </cell>
          <cell r="T94">
            <v>3200</v>
          </cell>
          <cell r="U94">
            <v>38400</v>
          </cell>
          <cell r="W94">
            <v>6400</v>
          </cell>
        </row>
        <row r="95">
          <cell r="B95">
            <v>32140</v>
          </cell>
          <cell r="D95" t="str">
            <v>R &amp; M - MAF Powder</v>
          </cell>
          <cell r="E95" t="str">
            <v>FAC11</v>
          </cell>
          <cell r="F95" t="str">
            <v>DC01</v>
          </cell>
          <cell r="I95">
            <v>5000</v>
          </cell>
          <cell r="J95">
            <v>5000</v>
          </cell>
          <cell r="K95">
            <v>5000</v>
          </cell>
          <cell r="L95">
            <v>5000</v>
          </cell>
          <cell r="M95">
            <v>5000</v>
          </cell>
          <cell r="N95">
            <v>5000</v>
          </cell>
          <cell r="O95">
            <v>5000</v>
          </cell>
          <cell r="P95">
            <v>5000</v>
          </cell>
          <cell r="Q95">
            <v>5000</v>
          </cell>
          <cell r="R95">
            <v>5000</v>
          </cell>
          <cell r="S95">
            <v>5000</v>
          </cell>
          <cell r="T95">
            <v>5000</v>
          </cell>
          <cell r="U95">
            <v>60000</v>
          </cell>
          <cell r="W95">
            <v>10000</v>
          </cell>
        </row>
        <row r="96">
          <cell r="B96">
            <v>32145</v>
          </cell>
          <cell r="D96" t="str">
            <v>R &amp; M - GMP Manufacturing</v>
          </cell>
          <cell r="E96" t="str">
            <v>FAC10</v>
          </cell>
          <cell r="F96" t="str">
            <v>DC01</v>
          </cell>
          <cell r="I96">
            <v>1350</v>
          </cell>
          <cell r="J96">
            <v>1350</v>
          </cell>
          <cell r="K96">
            <v>1350</v>
          </cell>
          <cell r="L96">
            <v>1350</v>
          </cell>
          <cell r="M96">
            <v>1350</v>
          </cell>
          <cell r="N96">
            <v>1350</v>
          </cell>
          <cell r="O96">
            <v>1350</v>
          </cell>
          <cell r="P96">
            <v>1350</v>
          </cell>
          <cell r="Q96">
            <v>1350</v>
          </cell>
          <cell r="R96">
            <v>1350</v>
          </cell>
          <cell r="S96">
            <v>1350</v>
          </cell>
          <cell r="T96">
            <v>1350</v>
          </cell>
          <cell r="U96">
            <v>16200</v>
          </cell>
          <cell r="W96">
            <v>2700</v>
          </cell>
        </row>
        <row r="97">
          <cell r="B97">
            <v>32150</v>
          </cell>
          <cell r="D97" t="str">
            <v>R &amp; M - Warehouse</v>
          </cell>
          <cell r="E97" t="str">
            <v>WAR01</v>
          </cell>
          <cell r="F97" t="str">
            <v>DC01</v>
          </cell>
          <cell r="I97">
            <v>1800</v>
          </cell>
          <cell r="J97">
            <v>1800</v>
          </cell>
          <cell r="K97">
            <v>1800</v>
          </cell>
          <cell r="L97">
            <v>1800</v>
          </cell>
          <cell r="M97">
            <v>1800</v>
          </cell>
          <cell r="N97">
            <v>1800</v>
          </cell>
          <cell r="O97">
            <v>1800</v>
          </cell>
          <cell r="P97">
            <v>1800</v>
          </cell>
          <cell r="Q97">
            <v>1800</v>
          </cell>
          <cell r="R97">
            <v>1800</v>
          </cell>
          <cell r="S97">
            <v>1800</v>
          </cell>
          <cell r="T97">
            <v>1800</v>
          </cell>
          <cell r="U97">
            <v>21600</v>
          </cell>
          <cell r="W97">
            <v>3600</v>
          </cell>
        </row>
        <row r="98">
          <cell r="B98">
            <v>32155</v>
          </cell>
          <cell r="D98" t="str">
            <v>R &amp; M - General Factory</v>
          </cell>
          <cell r="E98" t="str">
            <v>FAC10</v>
          </cell>
          <cell r="F98" t="str">
            <v>DC01</v>
          </cell>
          <cell r="I98">
            <v>6333.3333333333339</v>
          </cell>
          <cell r="J98">
            <v>6333.3333333333339</v>
          </cell>
          <cell r="K98">
            <v>6333.3333333333339</v>
          </cell>
          <cell r="L98">
            <v>6333.3333333333339</v>
          </cell>
          <cell r="M98">
            <v>6333.3333333333339</v>
          </cell>
          <cell r="N98">
            <v>6333.3333333333339</v>
          </cell>
          <cell r="O98">
            <v>6333.3333333333339</v>
          </cell>
          <cell r="P98">
            <v>6333.3333333333339</v>
          </cell>
          <cell r="Q98">
            <v>6333.3333333333339</v>
          </cell>
          <cell r="R98">
            <v>6333.3333333333339</v>
          </cell>
          <cell r="S98">
            <v>6333.3333333333339</v>
          </cell>
          <cell r="T98">
            <v>6333.3333333333339</v>
          </cell>
          <cell r="U98">
            <v>76000.000000000015</v>
          </cell>
          <cell r="W98">
            <v>12666.666666666668</v>
          </cell>
        </row>
        <row r="99">
          <cell r="D99" t="str">
            <v>Total Repairs and Maintenance</v>
          </cell>
          <cell r="I99">
            <v>17683.333333333336</v>
          </cell>
          <cell r="J99">
            <v>17683.333333333336</v>
          </cell>
          <cell r="K99">
            <v>17683.333333333336</v>
          </cell>
          <cell r="L99">
            <v>17683.333333333336</v>
          </cell>
          <cell r="M99">
            <v>17683.333333333336</v>
          </cell>
          <cell r="N99">
            <v>17683.333333333336</v>
          </cell>
          <cell r="O99">
            <v>17683.333333333336</v>
          </cell>
          <cell r="P99">
            <v>17683.333333333336</v>
          </cell>
          <cell r="Q99">
            <v>17683.333333333336</v>
          </cell>
          <cell r="R99">
            <v>17683.333333333336</v>
          </cell>
          <cell r="S99">
            <v>17683.333333333336</v>
          </cell>
          <cell r="T99">
            <v>17683.333333333336</v>
          </cell>
          <cell r="U99">
            <v>212200</v>
          </cell>
          <cell r="W99">
            <v>35366.666666666672</v>
          </cell>
        </row>
        <row r="101">
          <cell r="D101" t="str">
            <v>UTILITY COSTS</v>
          </cell>
        </row>
        <row r="102">
          <cell r="B102">
            <v>32175</v>
          </cell>
          <cell r="D102" t="str">
            <v>Rent - Factory</v>
          </cell>
          <cell r="E102" t="str">
            <v>FAC10</v>
          </cell>
          <cell r="F102" t="str">
            <v>DC01</v>
          </cell>
          <cell r="I102">
            <v>41911.217391304344</v>
          </cell>
          <cell r="J102">
            <v>41911.217391304344</v>
          </cell>
          <cell r="K102">
            <v>38101.106719367584</v>
          </cell>
          <cell r="L102">
            <v>43816.272727272728</v>
          </cell>
          <cell r="M102">
            <v>40006.162055335968</v>
          </cell>
          <cell r="N102">
            <v>41911.217391304344</v>
          </cell>
          <cell r="O102">
            <v>41911.217391304344</v>
          </cell>
          <cell r="P102">
            <v>38101.106719367584</v>
          </cell>
          <cell r="Q102">
            <v>40006.162055335968</v>
          </cell>
          <cell r="R102">
            <v>36196.051383399208</v>
          </cell>
          <cell r="S102">
            <v>36196.051383399208</v>
          </cell>
          <cell r="T102">
            <v>41911.217391304344</v>
          </cell>
          <cell r="U102">
            <v>481979</v>
          </cell>
          <cell r="W102">
            <v>83822.434782608689</v>
          </cell>
        </row>
        <row r="103">
          <cell r="B103">
            <v>32170</v>
          </cell>
          <cell r="D103" t="str">
            <v>Total Electricity</v>
          </cell>
          <cell r="E103" t="str">
            <v>FAC10</v>
          </cell>
          <cell r="F103" t="str">
            <v>DC01</v>
          </cell>
          <cell r="I103">
            <v>15420</v>
          </cell>
          <cell r="J103">
            <v>15420</v>
          </cell>
          <cell r="K103">
            <v>15420</v>
          </cell>
          <cell r="L103">
            <v>15420</v>
          </cell>
          <cell r="M103">
            <v>15420</v>
          </cell>
          <cell r="N103">
            <v>15420</v>
          </cell>
          <cell r="O103">
            <v>15420</v>
          </cell>
          <cell r="P103">
            <v>15420</v>
          </cell>
          <cell r="Q103">
            <v>15420</v>
          </cell>
          <cell r="R103">
            <v>15420</v>
          </cell>
          <cell r="S103">
            <v>15420</v>
          </cell>
          <cell r="T103">
            <v>15420</v>
          </cell>
          <cell r="U103">
            <v>185040</v>
          </cell>
          <cell r="W103">
            <v>30840</v>
          </cell>
        </row>
        <row r="104">
          <cell r="D104" t="str">
            <v>Total Utilities</v>
          </cell>
          <cell r="I104">
            <v>57331.217391304344</v>
          </cell>
          <cell r="J104">
            <v>57331.217391304344</v>
          </cell>
          <cell r="K104">
            <v>53521.106719367584</v>
          </cell>
          <cell r="L104">
            <v>59236.272727272728</v>
          </cell>
          <cell r="M104">
            <v>55426.162055335968</v>
          </cell>
          <cell r="N104">
            <v>57331.217391304344</v>
          </cell>
          <cell r="O104">
            <v>57331.217391304344</v>
          </cell>
          <cell r="P104">
            <v>53521.106719367584</v>
          </cell>
          <cell r="Q104">
            <v>55426.162055335968</v>
          </cell>
          <cell r="R104">
            <v>51616.051383399208</v>
          </cell>
          <cell r="S104">
            <v>51616.051383399208</v>
          </cell>
          <cell r="T104">
            <v>57331.217391304344</v>
          </cell>
          <cell r="U104">
            <v>667019</v>
          </cell>
          <cell r="W104">
            <v>114662.43478260869</v>
          </cell>
        </row>
        <row r="106">
          <cell r="D106" t="str">
            <v>QUALITY ASSURANCE</v>
          </cell>
        </row>
        <row r="107">
          <cell r="B107">
            <v>32195</v>
          </cell>
          <cell r="D107" t="str">
            <v>Analytical Testing</v>
          </cell>
          <cell r="E107" t="str">
            <v>QA</v>
          </cell>
          <cell r="F107" t="str">
            <v>DC01</v>
          </cell>
          <cell r="I107">
            <v>50000</v>
          </cell>
          <cell r="J107">
            <v>50000</v>
          </cell>
          <cell r="K107">
            <v>50000</v>
          </cell>
          <cell r="L107">
            <v>50000</v>
          </cell>
          <cell r="M107">
            <v>50000</v>
          </cell>
          <cell r="N107">
            <v>50000</v>
          </cell>
          <cell r="O107">
            <v>50000</v>
          </cell>
          <cell r="P107">
            <v>50000</v>
          </cell>
          <cell r="Q107">
            <v>50000</v>
          </cell>
          <cell r="R107">
            <v>50000</v>
          </cell>
          <cell r="S107">
            <v>50000</v>
          </cell>
          <cell r="T107">
            <v>50000</v>
          </cell>
          <cell r="U107">
            <v>600000</v>
          </cell>
          <cell r="W107">
            <v>100000</v>
          </cell>
        </row>
        <row r="108">
          <cell r="B108">
            <v>32200</v>
          </cell>
          <cell r="D108" t="str">
            <v>Audit - MAF</v>
          </cell>
          <cell r="E108" t="str">
            <v>QA</v>
          </cell>
          <cell r="F108" t="str">
            <v>DC01</v>
          </cell>
          <cell r="I108">
            <v>900</v>
          </cell>
          <cell r="L108">
            <v>900</v>
          </cell>
          <cell r="O108">
            <v>900</v>
          </cell>
          <cell r="R108">
            <v>900</v>
          </cell>
          <cell r="U108">
            <v>3600</v>
          </cell>
          <cell r="W108">
            <v>900</v>
          </cell>
        </row>
        <row r="109">
          <cell r="B109">
            <v>32205</v>
          </cell>
          <cell r="D109" t="str">
            <v>Audit - Medsafe</v>
          </cell>
          <cell r="E109" t="str">
            <v>QA</v>
          </cell>
          <cell r="F109" t="str">
            <v>DC01</v>
          </cell>
          <cell r="K109">
            <v>5000</v>
          </cell>
          <cell r="L109">
            <v>25000</v>
          </cell>
          <cell r="Q109">
            <v>5000</v>
          </cell>
          <cell r="U109">
            <v>35000</v>
          </cell>
          <cell r="W109">
            <v>0</v>
          </cell>
        </row>
        <row r="110">
          <cell r="B110">
            <v>32210</v>
          </cell>
          <cell r="D110" t="str">
            <v>Laboratory Consumables</v>
          </cell>
          <cell r="E110" t="str">
            <v>QA</v>
          </cell>
          <cell r="F110" t="str">
            <v>DC01</v>
          </cell>
          <cell r="I110">
            <v>4200</v>
          </cell>
          <cell r="J110">
            <v>4200</v>
          </cell>
          <cell r="K110">
            <v>4200</v>
          </cell>
          <cell r="L110">
            <v>4200</v>
          </cell>
          <cell r="M110">
            <v>4200</v>
          </cell>
          <cell r="N110">
            <v>4200</v>
          </cell>
          <cell r="O110">
            <v>4200</v>
          </cell>
          <cell r="P110">
            <v>4200</v>
          </cell>
          <cell r="Q110">
            <v>4200</v>
          </cell>
          <cell r="R110">
            <v>4200</v>
          </cell>
          <cell r="S110">
            <v>4200</v>
          </cell>
          <cell r="T110">
            <v>4200</v>
          </cell>
          <cell r="U110">
            <v>50400</v>
          </cell>
          <cell r="W110">
            <v>8400</v>
          </cell>
        </row>
        <row r="111">
          <cell r="B111">
            <v>32215</v>
          </cell>
          <cell r="D111" t="str">
            <v>Micro Testing - Agriqualtity</v>
          </cell>
          <cell r="E111" t="str">
            <v>QA</v>
          </cell>
          <cell r="F111" t="str">
            <v>DC01</v>
          </cell>
          <cell r="I111">
            <v>12000</v>
          </cell>
          <cell r="J111">
            <v>12000</v>
          </cell>
          <cell r="K111">
            <v>12000</v>
          </cell>
          <cell r="L111">
            <v>12000</v>
          </cell>
          <cell r="M111">
            <v>12000</v>
          </cell>
          <cell r="N111">
            <v>12000</v>
          </cell>
          <cell r="O111">
            <v>12000</v>
          </cell>
          <cell r="P111">
            <v>12000</v>
          </cell>
          <cell r="Q111">
            <v>12000</v>
          </cell>
          <cell r="R111">
            <v>12000</v>
          </cell>
          <cell r="S111">
            <v>12000</v>
          </cell>
          <cell r="T111">
            <v>12000</v>
          </cell>
          <cell r="U111">
            <v>144000</v>
          </cell>
          <cell r="W111">
            <v>24000</v>
          </cell>
        </row>
        <row r="112">
          <cell r="B112">
            <v>32220</v>
          </cell>
          <cell r="D112" t="str">
            <v>Micro Testing - Gribbles</v>
          </cell>
          <cell r="E112" t="str">
            <v>QA</v>
          </cell>
          <cell r="F112" t="str">
            <v>DC01</v>
          </cell>
          <cell r="I112">
            <v>5500</v>
          </cell>
          <cell r="J112">
            <v>5500</v>
          </cell>
          <cell r="K112">
            <v>5500</v>
          </cell>
          <cell r="L112">
            <v>5500</v>
          </cell>
          <cell r="M112">
            <v>5500</v>
          </cell>
          <cell r="N112">
            <v>5500</v>
          </cell>
          <cell r="O112">
            <v>5500</v>
          </cell>
          <cell r="P112">
            <v>5500</v>
          </cell>
          <cell r="Q112">
            <v>5500</v>
          </cell>
          <cell r="R112">
            <v>5500</v>
          </cell>
          <cell r="S112">
            <v>5500</v>
          </cell>
          <cell r="T112">
            <v>5500</v>
          </cell>
          <cell r="U112">
            <v>66000</v>
          </cell>
          <cell r="W112">
            <v>11000</v>
          </cell>
        </row>
        <row r="113">
          <cell r="B113">
            <v>32225</v>
          </cell>
          <cell r="D113" t="str">
            <v>QA Status Stickers</v>
          </cell>
          <cell r="E113" t="str">
            <v>QA</v>
          </cell>
          <cell r="F113" t="str">
            <v>DC01</v>
          </cell>
          <cell r="N113">
            <v>3500</v>
          </cell>
          <cell r="S113">
            <v>2000</v>
          </cell>
          <cell r="U113">
            <v>5500</v>
          </cell>
          <cell r="W113">
            <v>0</v>
          </cell>
        </row>
        <row r="114">
          <cell r="B114">
            <v>32230</v>
          </cell>
          <cell r="D114" t="str">
            <v>Stability Testing - External</v>
          </cell>
          <cell r="E114" t="str">
            <v>QA</v>
          </cell>
          <cell r="F114" t="str">
            <v>DC01</v>
          </cell>
          <cell r="I114">
            <v>2500</v>
          </cell>
          <cell r="J114">
            <v>2500</v>
          </cell>
          <cell r="K114">
            <v>2500</v>
          </cell>
          <cell r="L114">
            <v>2500</v>
          </cell>
          <cell r="M114">
            <v>2500</v>
          </cell>
          <cell r="N114">
            <v>2500</v>
          </cell>
          <cell r="O114">
            <v>2500</v>
          </cell>
          <cell r="P114">
            <v>2500</v>
          </cell>
          <cell r="Q114">
            <v>2500</v>
          </cell>
          <cell r="R114">
            <v>2500</v>
          </cell>
          <cell r="S114">
            <v>2500</v>
          </cell>
          <cell r="T114">
            <v>2500</v>
          </cell>
          <cell r="U114">
            <v>30000</v>
          </cell>
          <cell r="W114">
            <v>5000</v>
          </cell>
        </row>
        <row r="115">
          <cell r="B115">
            <v>32235</v>
          </cell>
          <cell r="D115" t="str">
            <v>R &amp; M - Lab</v>
          </cell>
          <cell r="E115" t="str">
            <v>QA</v>
          </cell>
          <cell r="F115" t="str">
            <v>DC01</v>
          </cell>
          <cell r="I115">
            <v>333</v>
          </cell>
          <cell r="J115">
            <v>333</v>
          </cell>
          <cell r="K115">
            <v>333</v>
          </cell>
          <cell r="L115">
            <v>333</v>
          </cell>
          <cell r="M115">
            <v>333</v>
          </cell>
          <cell r="N115">
            <v>333</v>
          </cell>
          <cell r="O115">
            <v>333</v>
          </cell>
          <cell r="P115">
            <v>333</v>
          </cell>
          <cell r="Q115">
            <v>333</v>
          </cell>
          <cell r="R115">
            <v>333</v>
          </cell>
          <cell r="S115">
            <v>333</v>
          </cell>
          <cell r="T115">
            <v>337</v>
          </cell>
          <cell r="U115">
            <v>4000</v>
          </cell>
          <cell r="W115">
            <v>666</v>
          </cell>
        </row>
        <row r="116">
          <cell r="B116">
            <v>32245</v>
          </cell>
          <cell r="D116" t="str">
            <v>Customers complaint</v>
          </cell>
          <cell r="E116" t="str">
            <v>QA</v>
          </cell>
          <cell r="F116" t="str">
            <v>DC01</v>
          </cell>
          <cell r="I116">
            <v>22</v>
          </cell>
          <cell r="J116">
            <v>52</v>
          </cell>
          <cell r="K116">
            <v>28</v>
          </cell>
          <cell r="L116">
            <v>96</v>
          </cell>
          <cell r="M116">
            <v>11</v>
          </cell>
          <cell r="O116">
            <v>18</v>
          </cell>
          <cell r="P116">
            <v>5</v>
          </cell>
          <cell r="U116">
            <v>232</v>
          </cell>
          <cell r="W116">
            <v>74</v>
          </cell>
        </row>
        <row r="117">
          <cell r="B117">
            <v>32246</v>
          </cell>
          <cell r="D117" t="str">
            <v>Site Calibration</v>
          </cell>
          <cell r="E117" t="str">
            <v>QA</v>
          </cell>
          <cell r="F117" t="str">
            <v>DC01</v>
          </cell>
          <cell r="I117">
            <v>1750</v>
          </cell>
          <cell r="J117">
            <v>615</v>
          </cell>
          <cell r="K117">
            <v>615</v>
          </cell>
          <cell r="L117">
            <v>1750</v>
          </cell>
          <cell r="M117">
            <v>615</v>
          </cell>
          <cell r="N117">
            <v>615</v>
          </cell>
          <cell r="O117">
            <v>1750</v>
          </cell>
          <cell r="P117">
            <v>615</v>
          </cell>
          <cell r="Q117">
            <v>615</v>
          </cell>
          <cell r="R117">
            <v>1750</v>
          </cell>
          <cell r="S117">
            <v>615</v>
          </cell>
          <cell r="T117">
            <v>611</v>
          </cell>
          <cell r="U117">
            <v>11916</v>
          </cell>
          <cell r="W117">
            <v>2365</v>
          </cell>
        </row>
        <row r="118">
          <cell r="D118" t="str">
            <v>Total Quality Assurance Cost</v>
          </cell>
          <cell r="I118">
            <v>77205</v>
          </cell>
          <cell r="J118">
            <v>75200</v>
          </cell>
          <cell r="K118">
            <v>80176</v>
          </cell>
          <cell r="L118">
            <v>102279</v>
          </cell>
          <cell r="M118">
            <v>75159</v>
          </cell>
          <cell r="N118">
            <v>78648</v>
          </cell>
          <cell r="O118">
            <v>77201</v>
          </cell>
          <cell r="P118">
            <v>75153</v>
          </cell>
          <cell r="Q118">
            <v>80148</v>
          </cell>
          <cell r="R118">
            <v>77183</v>
          </cell>
          <cell r="S118">
            <v>77148</v>
          </cell>
          <cell r="T118">
            <v>75148</v>
          </cell>
          <cell r="U118">
            <v>950648</v>
          </cell>
          <cell r="W118">
            <v>152405</v>
          </cell>
        </row>
        <row r="120">
          <cell r="D120" t="str">
            <v>FACTORY OH</v>
          </cell>
        </row>
        <row r="121">
          <cell r="B121">
            <v>40020</v>
          </cell>
          <cell r="D121" t="str">
            <v>Engineering Supplies/Consumables</v>
          </cell>
          <cell r="E121" t="str">
            <v>FAC10</v>
          </cell>
          <cell r="F121" t="str">
            <v>DC01</v>
          </cell>
          <cell r="I121">
            <v>1830.25</v>
          </cell>
          <cell r="J121">
            <v>1830.25</v>
          </cell>
          <cell r="K121">
            <v>1830.25</v>
          </cell>
          <cell r="L121">
            <v>1830.25</v>
          </cell>
          <cell r="M121">
            <v>1830.25</v>
          </cell>
          <cell r="N121">
            <v>1830.25</v>
          </cell>
          <cell r="O121">
            <v>1830.25</v>
          </cell>
          <cell r="P121">
            <v>1830.25</v>
          </cell>
          <cell r="Q121">
            <v>1830.25</v>
          </cell>
          <cell r="R121">
            <v>1830.25</v>
          </cell>
          <cell r="S121">
            <v>1830.25</v>
          </cell>
          <cell r="T121">
            <v>1830.25</v>
          </cell>
          <cell r="U121">
            <v>21963</v>
          </cell>
          <cell r="W121">
            <v>3660.5</v>
          </cell>
        </row>
        <row r="122">
          <cell r="B122">
            <v>40030</v>
          </cell>
          <cell r="D122" t="str">
            <v>Factory Supplies</v>
          </cell>
          <cell r="E122" t="str">
            <v>FAC10</v>
          </cell>
          <cell r="F122" t="str">
            <v>DC01</v>
          </cell>
          <cell r="I122">
            <v>9323.5</v>
          </cell>
          <cell r="J122">
            <v>9323.5</v>
          </cell>
          <cell r="K122">
            <v>9323.5</v>
          </cell>
          <cell r="L122">
            <v>9323.5</v>
          </cell>
          <cell r="M122">
            <v>9323.5</v>
          </cell>
          <cell r="N122">
            <v>9323.5</v>
          </cell>
          <cell r="O122">
            <v>9323.5</v>
          </cell>
          <cell r="P122">
            <v>9323.5</v>
          </cell>
          <cell r="Q122">
            <v>9323.5</v>
          </cell>
          <cell r="R122">
            <v>9323.5</v>
          </cell>
          <cell r="S122">
            <v>9323.5</v>
          </cell>
          <cell r="T122">
            <v>9323.5</v>
          </cell>
          <cell r="U122">
            <v>111882</v>
          </cell>
          <cell r="W122">
            <v>18647</v>
          </cell>
        </row>
        <row r="123">
          <cell r="B123">
            <v>40060</v>
          </cell>
          <cell r="D123" t="str">
            <v>Refuse Disposal</v>
          </cell>
          <cell r="E123" t="str">
            <v>FAC10</v>
          </cell>
          <cell r="F123" t="str">
            <v>DC01</v>
          </cell>
          <cell r="I123">
            <v>4022.5833333333335</v>
          </cell>
          <cell r="J123">
            <v>4022.5833333333335</v>
          </cell>
          <cell r="K123">
            <v>4022.5833333333335</v>
          </cell>
          <cell r="L123">
            <v>4022.5833333333335</v>
          </cell>
          <cell r="M123">
            <v>4022.5833333333335</v>
          </cell>
          <cell r="N123">
            <v>4022.5833333333335</v>
          </cell>
          <cell r="O123">
            <v>4022.5833333333335</v>
          </cell>
          <cell r="P123">
            <v>4022.5833333333335</v>
          </cell>
          <cell r="Q123">
            <v>4022.5833333333335</v>
          </cell>
          <cell r="R123">
            <v>4022.5833333333335</v>
          </cell>
          <cell r="S123">
            <v>4022.5833333333335</v>
          </cell>
          <cell r="T123">
            <v>4022.5833333333335</v>
          </cell>
          <cell r="U123">
            <v>48271.000000000007</v>
          </cell>
          <cell r="W123">
            <v>8045.166666666667</v>
          </cell>
        </row>
        <row r="124">
          <cell r="D124" t="str">
            <v>Total Factory Costs</v>
          </cell>
          <cell r="I124">
            <v>15176.333333333334</v>
          </cell>
          <cell r="J124">
            <v>15176.333333333334</v>
          </cell>
          <cell r="K124">
            <v>15176.333333333334</v>
          </cell>
          <cell r="L124">
            <v>15176.333333333334</v>
          </cell>
          <cell r="M124">
            <v>15176.333333333334</v>
          </cell>
          <cell r="N124">
            <v>15176.333333333334</v>
          </cell>
          <cell r="O124">
            <v>15176.333333333334</v>
          </cell>
          <cell r="P124">
            <v>15176.333333333334</v>
          </cell>
          <cell r="Q124">
            <v>15176.333333333334</v>
          </cell>
          <cell r="R124">
            <v>15176.333333333334</v>
          </cell>
          <cell r="S124">
            <v>15176.333333333334</v>
          </cell>
          <cell r="T124">
            <v>15176.333333333334</v>
          </cell>
          <cell r="U124">
            <v>182116</v>
          </cell>
          <cell r="W124">
            <v>30352.666666666668</v>
          </cell>
        </row>
        <row r="127">
          <cell r="D127" t="str">
            <v>PERSONNEL COSTS</v>
          </cell>
        </row>
        <row r="128">
          <cell r="B128">
            <v>32305</v>
          </cell>
          <cell r="D128" t="str">
            <v>Wages-Production Indirect</v>
          </cell>
          <cell r="E128" t="str">
            <v>FAC10</v>
          </cell>
          <cell r="F128" t="str">
            <v>DC01</v>
          </cell>
          <cell r="I128">
            <v>15116.95652173913</v>
          </cell>
          <cell r="J128">
            <v>15116.95652173913</v>
          </cell>
          <cell r="K128">
            <v>13742.687747035572</v>
          </cell>
          <cell r="L128">
            <v>15804.09090909091</v>
          </cell>
          <cell r="M128">
            <v>14429.822134387352</v>
          </cell>
          <cell r="N128">
            <v>15116.95652173913</v>
          </cell>
          <cell r="O128">
            <v>15116.95652173913</v>
          </cell>
          <cell r="P128">
            <v>13742.687747035572</v>
          </cell>
          <cell r="Q128">
            <v>14429.822134387352</v>
          </cell>
          <cell r="R128">
            <v>13055.553359683792</v>
          </cell>
          <cell r="S128">
            <v>13055.553359683792</v>
          </cell>
          <cell r="T128">
            <v>15116.95652173913</v>
          </cell>
          <cell r="U128">
            <v>173845</v>
          </cell>
          <cell r="W128">
            <v>30233.91304347826</v>
          </cell>
        </row>
        <row r="129">
          <cell r="B129" t="str">
            <v>32305</v>
          </cell>
          <cell r="D129" t="str">
            <v>Warehouse Production</v>
          </cell>
          <cell r="E129" t="str">
            <v>WAR02</v>
          </cell>
          <cell r="F129" t="str">
            <v>DC01</v>
          </cell>
          <cell r="I129">
            <v>33970.521739130432</v>
          </cell>
          <cell r="J129">
            <v>33970.521739130432</v>
          </cell>
          <cell r="K129">
            <v>30882.292490118576</v>
          </cell>
          <cell r="L129">
            <v>35514.636363636368</v>
          </cell>
          <cell r="M129">
            <v>32426.407114624508</v>
          </cell>
          <cell r="N129">
            <v>33970.521739130432</v>
          </cell>
          <cell r="O129">
            <v>33970.521739130432</v>
          </cell>
          <cell r="P129">
            <v>30882.292490118576</v>
          </cell>
          <cell r="Q129">
            <v>32426.407114624508</v>
          </cell>
          <cell r="R129">
            <v>29338.177865612648</v>
          </cell>
          <cell r="S129">
            <v>29338.177865612648</v>
          </cell>
          <cell r="T129">
            <v>33970.521739130432</v>
          </cell>
          <cell r="U129">
            <v>390661.00000000006</v>
          </cell>
          <cell r="W129">
            <v>67941.043478260865</v>
          </cell>
        </row>
        <row r="130">
          <cell r="B130">
            <v>32306</v>
          </cell>
          <cell r="D130" t="str">
            <v>QA Salaries</v>
          </cell>
          <cell r="E130" t="str">
            <v>QA</v>
          </cell>
          <cell r="F130" t="str">
            <v>DC01</v>
          </cell>
          <cell r="I130">
            <v>54723</v>
          </cell>
          <cell r="J130">
            <v>54723</v>
          </cell>
          <cell r="K130">
            <v>54723</v>
          </cell>
          <cell r="L130">
            <v>54723</v>
          </cell>
          <cell r="M130">
            <v>54723</v>
          </cell>
          <cell r="N130">
            <v>54723</v>
          </cell>
          <cell r="O130">
            <v>54723</v>
          </cell>
          <cell r="P130">
            <v>54723</v>
          </cell>
          <cell r="Q130">
            <v>54723</v>
          </cell>
          <cell r="R130">
            <v>54723</v>
          </cell>
          <cell r="S130">
            <v>54723</v>
          </cell>
          <cell r="T130">
            <v>54725</v>
          </cell>
          <cell r="U130">
            <v>656678</v>
          </cell>
          <cell r="W130">
            <v>109446</v>
          </cell>
        </row>
        <row r="131">
          <cell r="B131">
            <v>32307</v>
          </cell>
          <cell r="D131" t="str">
            <v>QA ACC</v>
          </cell>
          <cell r="E131" t="str">
            <v>QA</v>
          </cell>
          <cell r="F131" t="str">
            <v>DC01</v>
          </cell>
          <cell r="I131">
            <v>496</v>
          </cell>
          <cell r="J131">
            <v>496</v>
          </cell>
          <cell r="K131">
            <v>496</v>
          </cell>
          <cell r="L131">
            <v>496</v>
          </cell>
          <cell r="M131">
            <v>496</v>
          </cell>
          <cell r="N131">
            <v>496</v>
          </cell>
          <cell r="O131">
            <v>496</v>
          </cell>
          <cell r="P131">
            <v>496</v>
          </cell>
          <cell r="Q131">
            <v>496</v>
          </cell>
          <cell r="R131">
            <v>496</v>
          </cell>
          <cell r="S131">
            <v>496</v>
          </cell>
          <cell r="T131">
            <v>506</v>
          </cell>
          <cell r="U131">
            <v>5962</v>
          </cell>
          <cell r="W131">
            <v>992</v>
          </cell>
        </row>
        <row r="132">
          <cell r="B132" t="str">
            <v>32306</v>
          </cell>
          <cell r="D132" t="str">
            <v>Indirect Ops Salaries</v>
          </cell>
          <cell r="E132" t="str">
            <v>FAC13</v>
          </cell>
          <cell r="F132" t="str">
            <v>DC01</v>
          </cell>
          <cell r="I132">
            <v>22539</v>
          </cell>
          <cell r="J132">
            <v>22539</v>
          </cell>
          <cell r="K132">
            <v>22539</v>
          </cell>
          <cell r="L132">
            <v>22539</v>
          </cell>
          <cell r="M132">
            <v>22539</v>
          </cell>
          <cell r="N132">
            <v>22539</v>
          </cell>
          <cell r="O132">
            <v>22539</v>
          </cell>
          <cell r="P132">
            <v>22539</v>
          </cell>
          <cell r="Q132">
            <v>22539</v>
          </cell>
          <cell r="R132">
            <v>22539</v>
          </cell>
          <cell r="S132">
            <v>22539</v>
          </cell>
          <cell r="T132">
            <v>22543</v>
          </cell>
          <cell r="U132">
            <v>270472</v>
          </cell>
          <cell r="W132">
            <v>45078</v>
          </cell>
        </row>
        <row r="133">
          <cell r="D133" t="str">
            <v>Total Personnel Costs</v>
          </cell>
          <cell r="I133">
            <v>126845.47826086957</v>
          </cell>
          <cell r="J133">
            <v>126845.47826086957</v>
          </cell>
          <cell r="K133">
            <v>122382.98023715414</v>
          </cell>
          <cell r="L133">
            <v>129076.72727272728</v>
          </cell>
          <cell r="M133">
            <v>124614.22924901186</v>
          </cell>
          <cell r="N133">
            <v>126845.47826086957</v>
          </cell>
          <cell r="O133">
            <v>126845.47826086957</v>
          </cell>
          <cell r="P133">
            <v>122382.98023715414</v>
          </cell>
          <cell r="Q133">
            <v>124614.22924901186</v>
          </cell>
          <cell r="R133">
            <v>120151.73122529645</v>
          </cell>
          <cell r="S133">
            <v>120151.73122529645</v>
          </cell>
          <cell r="T133">
            <v>126861.47826086957</v>
          </cell>
          <cell r="U133">
            <v>1497618</v>
          </cell>
          <cell r="W133">
            <v>253690.95652173914</v>
          </cell>
        </row>
        <row r="137">
          <cell r="D137" t="str">
            <v>TOTAL DIRECT MANUFACTURING COSTS</v>
          </cell>
          <cell r="I137">
            <v>585309.13043478248</v>
          </cell>
          <cell r="J137">
            <v>583304.13043478248</v>
          </cell>
          <cell r="K137">
            <v>559015.4822134386</v>
          </cell>
          <cell r="L137">
            <v>625015.45454545447</v>
          </cell>
          <cell r="M137">
            <v>568630.80632411072</v>
          </cell>
          <cell r="N137">
            <v>586752.13043478248</v>
          </cell>
          <cell r="O137">
            <v>585305.13043478248</v>
          </cell>
          <cell r="P137">
            <v>553992.4822134386</v>
          </cell>
          <cell r="Q137">
            <v>573619.80632411072</v>
          </cell>
          <cell r="R137">
            <v>541390.15810276684</v>
          </cell>
          <cell r="S137">
            <v>541389.15810276684</v>
          </cell>
          <cell r="T137">
            <v>583268.13043478248</v>
          </cell>
          <cell r="U137">
            <v>6886992</v>
          </cell>
          <cell r="W137">
            <v>1168613.260869565</v>
          </cell>
        </row>
        <row r="140">
          <cell r="D140" t="str">
            <v>STOCK WRITE OFFS</v>
          </cell>
        </row>
        <row r="141">
          <cell r="B141">
            <v>32030</v>
          </cell>
          <cell r="D141" t="str">
            <v>Stock Obsolescence</v>
          </cell>
          <cell r="E141" t="str">
            <v>FAC13</v>
          </cell>
          <cell r="F141" t="str">
            <v>NZL01</v>
          </cell>
          <cell r="I141">
            <v>20000</v>
          </cell>
          <cell r="J141">
            <v>20000</v>
          </cell>
          <cell r="K141">
            <v>20000</v>
          </cell>
          <cell r="L141">
            <v>20000</v>
          </cell>
          <cell r="M141">
            <v>20000</v>
          </cell>
          <cell r="N141">
            <v>20000</v>
          </cell>
          <cell r="O141">
            <v>20000</v>
          </cell>
          <cell r="P141">
            <v>20000</v>
          </cell>
          <cell r="Q141">
            <v>20000</v>
          </cell>
          <cell r="R141">
            <v>20000</v>
          </cell>
          <cell r="S141">
            <v>20000</v>
          </cell>
          <cell r="T141">
            <v>20000</v>
          </cell>
          <cell r="U141">
            <v>240000</v>
          </cell>
          <cell r="W141">
            <v>40000</v>
          </cell>
        </row>
        <row r="142">
          <cell r="B142">
            <v>31060</v>
          </cell>
          <cell r="D142" t="str">
            <v>Stock Unit Adjustments</v>
          </cell>
          <cell r="E142" t="str">
            <v>WAR01</v>
          </cell>
          <cell r="F142" t="str">
            <v>NZL01</v>
          </cell>
          <cell r="I142">
            <v>2000</v>
          </cell>
          <cell r="J142">
            <v>2000</v>
          </cell>
          <cell r="K142">
            <v>2000</v>
          </cell>
          <cell r="L142">
            <v>2000</v>
          </cell>
          <cell r="M142">
            <v>2000</v>
          </cell>
          <cell r="N142">
            <v>2000</v>
          </cell>
          <cell r="O142">
            <v>2000</v>
          </cell>
          <cell r="P142">
            <v>2000</v>
          </cell>
          <cell r="Q142">
            <v>2000</v>
          </cell>
          <cell r="R142">
            <v>2000</v>
          </cell>
          <cell r="S142">
            <v>2000</v>
          </cell>
          <cell r="T142">
            <v>2000</v>
          </cell>
          <cell r="U142">
            <v>24000</v>
          </cell>
          <cell r="W142">
            <v>4000</v>
          </cell>
        </row>
        <row r="143">
          <cell r="B143">
            <v>31065</v>
          </cell>
          <cell r="D143" t="str">
            <v>Reject,Damaged,Retention W/Off</v>
          </cell>
          <cell r="E143" t="str">
            <v>FAC13</v>
          </cell>
          <cell r="F143" t="str">
            <v>NZL01</v>
          </cell>
          <cell r="I143">
            <v>14166</v>
          </cell>
          <cell r="J143">
            <v>14166</v>
          </cell>
          <cell r="K143">
            <v>14166</v>
          </cell>
          <cell r="L143">
            <v>14166</v>
          </cell>
          <cell r="M143">
            <v>14166</v>
          </cell>
          <cell r="N143">
            <v>14166</v>
          </cell>
          <cell r="O143">
            <v>14166</v>
          </cell>
          <cell r="P143">
            <v>14166</v>
          </cell>
          <cell r="Q143">
            <v>14166</v>
          </cell>
          <cell r="R143">
            <v>14166</v>
          </cell>
          <cell r="S143">
            <v>14166</v>
          </cell>
          <cell r="T143">
            <v>14174</v>
          </cell>
          <cell r="U143">
            <v>170000</v>
          </cell>
          <cell r="W143">
            <v>28332</v>
          </cell>
        </row>
        <row r="144">
          <cell r="I144">
            <v>36166</v>
          </cell>
          <cell r="J144">
            <v>36166</v>
          </cell>
          <cell r="K144">
            <v>36166</v>
          </cell>
          <cell r="L144">
            <v>36166</v>
          </cell>
          <cell r="M144">
            <v>36166</v>
          </cell>
          <cell r="N144">
            <v>36166</v>
          </cell>
          <cell r="O144">
            <v>36166</v>
          </cell>
          <cell r="P144">
            <v>36166</v>
          </cell>
          <cell r="Q144">
            <v>36166</v>
          </cell>
          <cell r="R144">
            <v>36166</v>
          </cell>
          <cell r="S144">
            <v>36166</v>
          </cell>
          <cell r="T144">
            <v>36174</v>
          </cell>
          <cell r="U144">
            <v>434000</v>
          </cell>
          <cell r="W144">
            <v>72332</v>
          </cell>
        </row>
        <row r="146">
          <cell r="D146" t="str">
            <v>PRODUCTION VARIANCES</v>
          </cell>
        </row>
        <row r="147">
          <cell r="B147">
            <v>31030</v>
          </cell>
          <cell r="D147" t="str">
            <v>Material Manufacturing Var</v>
          </cell>
          <cell r="E147" t="str">
            <v>FAC13</v>
          </cell>
          <cell r="F147" t="str">
            <v>NZL01</v>
          </cell>
          <cell r="I147">
            <v>-20000</v>
          </cell>
          <cell r="J147">
            <v>-20000</v>
          </cell>
          <cell r="K147">
            <v>-20000</v>
          </cell>
          <cell r="L147">
            <v>-20000</v>
          </cell>
          <cell r="M147">
            <v>-20000</v>
          </cell>
          <cell r="N147">
            <v>-20000</v>
          </cell>
          <cell r="O147">
            <v>-20000</v>
          </cell>
          <cell r="P147">
            <v>-20000</v>
          </cell>
          <cell r="Q147">
            <v>-20000</v>
          </cell>
          <cell r="R147">
            <v>-20000</v>
          </cell>
          <cell r="S147">
            <v>-20000</v>
          </cell>
          <cell r="T147">
            <v>-20000</v>
          </cell>
          <cell r="U147">
            <v>-240000</v>
          </cell>
          <cell r="W147">
            <v>-40000</v>
          </cell>
        </row>
        <row r="148">
          <cell r="B148">
            <v>31050</v>
          </cell>
          <cell r="D148" t="str">
            <v>PPV Variance</v>
          </cell>
          <cell r="E148" t="str">
            <v>FAC13</v>
          </cell>
          <cell r="F148" t="str">
            <v>NZL01</v>
          </cell>
          <cell r="I148">
            <v>-29166</v>
          </cell>
          <cell r="J148">
            <v>-29166</v>
          </cell>
          <cell r="K148">
            <v>-29166</v>
          </cell>
          <cell r="L148">
            <v>-29166</v>
          </cell>
          <cell r="M148">
            <v>-29166</v>
          </cell>
          <cell r="N148">
            <v>-29166</v>
          </cell>
          <cell r="O148">
            <v>-29166</v>
          </cell>
          <cell r="P148">
            <v>-29166</v>
          </cell>
          <cell r="Q148">
            <v>-29166</v>
          </cell>
          <cell r="R148">
            <v>-29166</v>
          </cell>
          <cell r="S148">
            <v>-29166</v>
          </cell>
          <cell r="T148">
            <v>-29174</v>
          </cell>
          <cell r="U148">
            <v>-350000</v>
          </cell>
          <cell r="W148">
            <v>-58332</v>
          </cell>
        </row>
        <row r="149">
          <cell r="B149">
            <v>31056</v>
          </cell>
          <cell r="D149" t="str">
            <v>PPV Variance (Balancing)</v>
          </cell>
          <cell r="E149" t="str">
            <v>FAC13</v>
          </cell>
          <cell r="F149" t="str">
            <v>NZL01</v>
          </cell>
          <cell r="I149">
            <v>22670</v>
          </cell>
          <cell r="J149">
            <v>22670</v>
          </cell>
          <cell r="K149">
            <v>22670</v>
          </cell>
          <cell r="L149">
            <v>22670</v>
          </cell>
          <cell r="M149">
            <v>22670</v>
          </cell>
          <cell r="N149">
            <v>22670</v>
          </cell>
          <cell r="O149">
            <v>22670</v>
          </cell>
          <cell r="P149">
            <v>22670</v>
          </cell>
          <cell r="Q149">
            <v>22670</v>
          </cell>
          <cell r="R149">
            <v>22670</v>
          </cell>
          <cell r="S149">
            <v>22670</v>
          </cell>
          <cell r="T149">
            <v>22670</v>
          </cell>
          <cell r="U149">
            <v>272040</v>
          </cell>
          <cell r="W149">
            <v>45340</v>
          </cell>
        </row>
        <row r="150">
          <cell r="I150">
            <v>-26496</v>
          </cell>
          <cell r="J150">
            <v>-26496</v>
          </cell>
          <cell r="K150">
            <v>-26496</v>
          </cell>
          <cell r="L150">
            <v>-26496</v>
          </cell>
          <cell r="M150">
            <v>-26496</v>
          </cell>
          <cell r="N150">
            <v>-26496</v>
          </cell>
          <cell r="O150">
            <v>-26496</v>
          </cell>
          <cell r="P150">
            <v>-26496</v>
          </cell>
          <cell r="Q150">
            <v>-26496</v>
          </cell>
          <cell r="R150">
            <v>-26496</v>
          </cell>
          <cell r="S150">
            <v>-26496</v>
          </cell>
          <cell r="T150">
            <v>-26504</v>
          </cell>
          <cell r="U150">
            <v>-317960</v>
          </cell>
          <cell r="W150">
            <v>-52992</v>
          </cell>
        </row>
        <row r="155">
          <cell r="D155" t="str">
            <v>GROSS MARGIN</v>
          </cell>
          <cell r="I155">
            <v>2865385.9231007751</v>
          </cell>
          <cell r="J155">
            <v>3440464.351937986</v>
          </cell>
          <cell r="K155">
            <v>3135146.9258914739</v>
          </cell>
          <cell r="L155">
            <v>2916691.6926356601</v>
          </cell>
          <cell r="M155">
            <v>3261000.1214728686</v>
          </cell>
          <cell r="N155">
            <v>3420639.9935658928</v>
          </cell>
          <cell r="O155">
            <v>3374643.4954263577</v>
          </cell>
          <cell r="P155">
            <v>3491728.2577519384</v>
          </cell>
          <cell r="Q155">
            <v>2571871.517054263</v>
          </cell>
          <cell r="R155">
            <v>2622985.4977519372</v>
          </cell>
          <cell r="S155">
            <v>3757121.2651937986</v>
          </cell>
          <cell r="T155">
            <v>3381500.3747286815</v>
          </cell>
          <cell r="U155">
            <v>38239179.416511625</v>
          </cell>
          <cell r="W155">
            <v>6305850.2750387611</v>
          </cell>
        </row>
        <row r="157">
          <cell r="D157" t="str">
            <v>GROSS MARGIN %</v>
          </cell>
          <cell r="I157">
            <v>0.36882921953068659</v>
          </cell>
          <cell r="J157">
            <v>0.36925360807690449</v>
          </cell>
          <cell r="K157">
            <v>0.37814322854240523</v>
          </cell>
          <cell r="L157">
            <v>0.36666428391012651</v>
          </cell>
          <cell r="M157">
            <v>0.3762489276326611</v>
          </cell>
          <cell r="N157">
            <v>0.3665741731480841</v>
          </cell>
          <cell r="O157">
            <v>0.36509240514822094</v>
          </cell>
          <cell r="P157">
            <v>0.38806528988145733</v>
          </cell>
          <cell r="Q157">
            <v>0.35852068806666598</v>
          </cell>
          <cell r="R157">
            <v>0.36363446051271459</v>
          </cell>
          <cell r="S157">
            <v>0.39876952264528076</v>
          </cell>
          <cell r="T157">
            <v>0.36398192182010203</v>
          </cell>
          <cell r="U157">
            <v>0.37244661928359124</v>
          </cell>
        </row>
        <row r="161">
          <cell r="D161" t="str">
            <v>Royalties</v>
          </cell>
        </row>
        <row r="162">
          <cell r="B162" t="str">
            <v>HEA-01</v>
          </cell>
          <cell r="C162">
            <v>40105</v>
          </cell>
          <cell r="D162" t="str">
            <v>Royalties Paid</v>
          </cell>
          <cell r="E162" t="str">
            <v>AUS01</v>
          </cell>
          <cell r="F162" t="str">
            <v>AUS01</v>
          </cell>
          <cell r="G162" t="str">
            <v>HEA01</v>
          </cell>
          <cell r="I162">
            <v>6617</v>
          </cell>
          <cell r="J162">
            <v>7178</v>
          </cell>
          <cell r="K162">
            <v>7775</v>
          </cell>
          <cell r="L162">
            <v>7648</v>
          </cell>
          <cell r="M162">
            <v>8852</v>
          </cell>
          <cell r="N162">
            <v>7734</v>
          </cell>
          <cell r="O162">
            <v>7788</v>
          </cell>
          <cell r="P162">
            <v>7563</v>
          </cell>
          <cell r="Q162">
            <v>6582</v>
          </cell>
          <cell r="R162">
            <v>6246</v>
          </cell>
          <cell r="S162">
            <v>8007</v>
          </cell>
          <cell r="T162">
            <v>8239</v>
          </cell>
          <cell r="U162">
            <v>90229</v>
          </cell>
          <cell r="W162">
            <v>13795</v>
          </cell>
        </row>
        <row r="163">
          <cell r="B163" t="str">
            <v>KOR-01</v>
          </cell>
          <cell r="C163">
            <v>40105</v>
          </cell>
          <cell r="D163" t="str">
            <v>Royalties Paid</v>
          </cell>
          <cell r="E163" t="str">
            <v>MAR01</v>
          </cell>
          <cell r="F163" t="str">
            <v>NZL01</v>
          </cell>
          <cell r="G163" t="str">
            <v>KOR01</v>
          </cell>
          <cell r="I163">
            <v>14370</v>
          </cell>
          <cell r="J163">
            <v>14370</v>
          </cell>
          <cell r="K163">
            <v>14370</v>
          </cell>
          <cell r="L163">
            <v>14370</v>
          </cell>
          <cell r="M163">
            <v>14370</v>
          </cell>
          <cell r="N163">
            <v>14370</v>
          </cell>
          <cell r="O163">
            <v>14370</v>
          </cell>
          <cell r="P163">
            <v>14370</v>
          </cell>
          <cell r="Q163">
            <v>14370</v>
          </cell>
          <cell r="R163">
            <v>14370</v>
          </cell>
          <cell r="S163">
            <v>14370</v>
          </cell>
          <cell r="T163">
            <v>14380</v>
          </cell>
          <cell r="U163">
            <v>172450</v>
          </cell>
          <cell r="W163">
            <v>28740</v>
          </cell>
        </row>
        <row r="164">
          <cell r="D164" t="str">
            <v>Total Royalties</v>
          </cell>
          <cell r="I164">
            <v>20987</v>
          </cell>
          <cell r="J164">
            <v>21548</v>
          </cell>
          <cell r="K164">
            <v>22145</v>
          </cell>
          <cell r="L164">
            <v>22018</v>
          </cell>
          <cell r="M164">
            <v>23222</v>
          </cell>
          <cell r="N164">
            <v>22104</v>
          </cell>
          <cell r="O164">
            <v>22158</v>
          </cell>
          <cell r="P164">
            <v>21933</v>
          </cell>
          <cell r="Q164">
            <v>20952</v>
          </cell>
          <cell r="R164">
            <v>20616</v>
          </cell>
          <cell r="S164">
            <v>22377</v>
          </cell>
          <cell r="T164">
            <v>22619</v>
          </cell>
          <cell r="U164">
            <v>262679</v>
          </cell>
          <cell r="W164">
            <v>42535</v>
          </cell>
        </row>
        <row r="167">
          <cell r="D167" t="str">
            <v>Freight</v>
          </cell>
        </row>
        <row r="168">
          <cell r="B168">
            <v>40112</v>
          </cell>
          <cell r="D168" t="str">
            <v>Freight-Domestic</v>
          </cell>
          <cell r="E168" t="str">
            <v>WAR01</v>
          </cell>
          <cell r="F168" t="str">
            <v>NZL01</v>
          </cell>
          <cell r="I168">
            <v>22956.521739130436</v>
          </cell>
          <cell r="J168">
            <v>22956.521739130436</v>
          </cell>
          <cell r="K168">
            <v>20869.565217391304</v>
          </cell>
          <cell r="L168">
            <v>24000</v>
          </cell>
          <cell r="M168">
            <v>21913.043478260872</v>
          </cell>
          <cell r="N168">
            <v>22956.521739130436</v>
          </cell>
          <cell r="O168">
            <v>22956.521739130436</v>
          </cell>
          <cell r="P168">
            <v>20869.565217391304</v>
          </cell>
          <cell r="Q168">
            <v>21913.043478260872</v>
          </cell>
          <cell r="R168">
            <v>19826.08695652174</v>
          </cell>
          <cell r="S168">
            <v>19826.08695652174</v>
          </cell>
          <cell r="T168">
            <v>22956.521739130436</v>
          </cell>
          <cell r="U168">
            <v>264000</v>
          </cell>
          <cell r="W168">
            <v>45913.043478260872</v>
          </cell>
        </row>
        <row r="169">
          <cell r="B169">
            <v>40113</v>
          </cell>
          <cell r="D169" t="str">
            <v>Freight- Australia</v>
          </cell>
          <cell r="E169" t="str">
            <v>WAR01</v>
          </cell>
          <cell r="F169" t="str">
            <v>AUS01</v>
          </cell>
          <cell r="I169">
            <v>47324.169200000004</v>
          </cell>
          <cell r="J169">
            <v>61574.414608000006</v>
          </cell>
          <cell r="K169">
            <v>57377.000128000014</v>
          </cell>
          <cell r="L169">
            <v>55008.17190400001</v>
          </cell>
          <cell r="M169">
            <v>56775.581520000007</v>
          </cell>
          <cell r="N169">
            <v>65306.015376000018</v>
          </cell>
          <cell r="O169">
            <v>65425.775072000004</v>
          </cell>
          <cell r="P169">
            <v>55786.572800000009</v>
          </cell>
          <cell r="Q169">
            <v>46421.725616000011</v>
          </cell>
          <cell r="R169">
            <v>48052.320064000007</v>
          </cell>
          <cell r="S169">
            <v>59441.69638400001</v>
          </cell>
          <cell r="T169">
            <v>67506.388896000004</v>
          </cell>
          <cell r="U169">
            <v>685999.83156800002</v>
          </cell>
          <cell r="W169">
            <v>108898.58380800001</v>
          </cell>
        </row>
        <row r="170">
          <cell r="B170" t="str">
            <v>INTE-02</v>
          </cell>
          <cell r="C170">
            <v>40115</v>
          </cell>
          <cell r="D170" t="str">
            <v>Freight- Export</v>
          </cell>
          <cell r="E170" t="str">
            <v>INT01</v>
          </cell>
          <cell r="F170" t="str">
            <v>INTE02</v>
          </cell>
          <cell r="H170" t="str">
            <v>CEX03</v>
          </cell>
          <cell r="I170">
            <v>2514.2857142857142</v>
          </cell>
          <cell r="J170">
            <v>3314.2857142857142</v>
          </cell>
          <cell r="K170">
            <v>1485.7142857142858</v>
          </cell>
          <cell r="L170">
            <v>4457.1428571428569</v>
          </cell>
          <cell r="M170">
            <v>1828.5714285714287</v>
          </cell>
          <cell r="N170">
            <v>3542.8571428571427</v>
          </cell>
          <cell r="O170">
            <v>1828.5714285714287</v>
          </cell>
          <cell r="P170">
            <v>4571.4285714285716</v>
          </cell>
          <cell r="Q170">
            <v>2742.8571428571427</v>
          </cell>
          <cell r="R170">
            <v>3657.1428571428573</v>
          </cell>
          <cell r="S170">
            <v>914.28571428571433</v>
          </cell>
          <cell r="T170">
            <v>5142.8571428571431</v>
          </cell>
          <cell r="U170">
            <v>36000</v>
          </cell>
          <cell r="W170">
            <v>5828.5714285714284</v>
          </cell>
        </row>
        <row r="171">
          <cell r="B171" t="str">
            <v>INTE-06</v>
          </cell>
          <cell r="C171">
            <v>40115</v>
          </cell>
          <cell r="D171" t="str">
            <v>Freight- Export</v>
          </cell>
          <cell r="E171" t="str">
            <v>INT01</v>
          </cell>
          <cell r="F171" t="str">
            <v>INTE06</v>
          </cell>
          <cell r="H171" t="str">
            <v>CEX03</v>
          </cell>
          <cell r="I171">
            <v>1717.5572519083971</v>
          </cell>
          <cell r="J171">
            <v>4980.9160305343512</v>
          </cell>
          <cell r="K171">
            <v>10648.854961832061</v>
          </cell>
          <cell r="L171">
            <v>0</v>
          </cell>
          <cell r="M171">
            <v>0</v>
          </cell>
          <cell r="N171">
            <v>7557.2519083969473</v>
          </cell>
          <cell r="O171">
            <v>0</v>
          </cell>
          <cell r="P171">
            <v>18893.129770992367</v>
          </cell>
          <cell r="Q171">
            <v>1030.5343511450383</v>
          </cell>
          <cell r="R171">
            <v>4980.9160305343512</v>
          </cell>
          <cell r="S171">
            <v>37614.503816793898</v>
          </cell>
          <cell r="T171">
            <v>2576.3358778625957</v>
          </cell>
          <cell r="U171">
            <v>90000.000000000015</v>
          </cell>
          <cell r="W171">
            <v>6698.4732824427483</v>
          </cell>
        </row>
        <row r="172">
          <cell r="B172" t="str">
            <v>INTE-05</v>
          </cell>
          <cell r="C172">
            <v>40115</v>
          </cell>
          <cell r="D172" t="str">
            <v>Freight- Export</v>
          </cell>
          <cell r="E172" t="str">
            <v>INT01</v>
          </cell>
          <cell r="F172" t="str">
            <v>INTE05</v>
          </cell>
          <cell r="H172" t="str">
            <v>CEX03</v>
          </cell>
          <cell r="I172">
            <v>0</v>
          </cell>
          <cell r="J172">
            <v>900</v>
          </cell>
          <cell r="K172">
            <v>0</v>
          </cell>
          <cell r="L172">
            <v>0</v>
          </cell>
          <cell r="M172">
            <v>1200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900</v>
          </cell>
          <cell r="S172">
            <v>0</v>
          </cell>
          <cell r="T172">
            <v>0</v>
          </cell>
          <cell r="U172">
            <v>3000</v>
          </cell>
          <cell r="W172">
            <v>900</v>
          </cell>
        </row>
        <row r="173">
          <cell r="B173" t="str">
            <v>INTE-04</v>
          </cell>
          <cell r="C173">
            <v>40115</v>
          </cell>
          <cell r="D173" t="str">
            <v>Freight- Export</v>
          </cell>
          <cell r="E173" t="str">
            <v>INT01</v>
          </cell>
          <cell r="F173" t="str">
            <v>INTE04</v>
          </cell>
          <cell r="H173" t="str">
            <v>CEX03</v>
          </cell>
          <cell r="I173">
            <v>9553.7349397590369</v>
          </cell>
          <cell r="J173">
            <v>9368.674698795181</v>
          </cell>
          <cell r="K173">
            <v>6824.0963855421687</v>
          </cell>
          <cell r="L173">
            <v>7402.4096385542171</v>
          </cell>
          <cell r="M173">
            <v>8559.0361445783128</v>
          </cell>
          <cell r="N173">
            <v>7171.0843373493981</v>
          </cell>
          <cell r="O173">
            <v>10640.963855421687</v>
          </cell>
          <cell r="P173">
            <v>7865.0602409638559</v>
          </cell>
          <cell r="Q173">
            <v>8605.3012048192777</v>
          </cell>
          <cell r="R173">
            <v>5667.469879518072</v>
          </cell>
          <cell r="S173">
            <v>7171.0843373493981</v>
          </cell>
          <cell r="T173">
            <v>7171.0843373493981</v>
          </cell>
          <cell r="U173">
            <v>96000</v>
          </cell>
          <cell r="W173">
            <v>18922.409638554218</v>
          </cell>
        </row>
        <row r="174">
          <cell r="B174" t="str">
            <v>INT-01</v>
          </cell>
          <cell r="C174">
            <v>40115</v>
          </cell>
          <cell r="D174" t="str">
            <v>Freight- Export</v>
          </cell>
          <cell r="E174" t="str">
            <v>INT01</v>
          </cell>
          <cell r="H174" t="str">
            <v>CEX02</v>
          </cell>
          <cell r="I174">
            <v>10400</v>
          </cell>
          <cell r="J174">
            <v>8000</v>
          </cell>
          <cell r="K174">
            <v>7600</v>
          </cell>
          <cell r="L174">
            <v>10000</v>
          </cell>
          <cell r="M174">
            <v>8800</v>
          </cell>
          <cell r="N174">
            <v>7600</v>
          </cell>
          <cell r="O174">
            <v>11000</v>
          </cell>
          <cell r="P174">
            <v>7600</v>
          </cell>
          <cell r="Q174">
            <v>7600</v>
          </cell>
          <cell r="R174">
            <v>5200</v>
          </cell>
          <cell r="S174">
            <v>7600</v>
          </cell>
          <cell r="T174">
            <v>10600</v>
          </cell>
          <cell r="U174">
            <v>102000</v>
          </cell>
          <cell r="W174">
            <v>18400</v>
          </cell>
        </row>
        <row r="175">
          <cell r="D175" t="str">
            <v>Total Freight/Despatch Costs</v>
          </cell>
          <cell r="I175">
            <v>94466.26884508357</v>
          </cell>
          <cell r="J175">
            <v>111094.81279074568</v>
          </cell>
          <cell r="K175">
            <v>104805.23097847983</v>
          </cell>
          <cell r="L175">
            <v>100867.72439969709</v>
          </cell>
          <cell r="M175">
            <v>99076.232571410626</v>
          </cell>
          <cell r="N175">
            <v>114133.73050373395</v>
          </cell>
          <cell r="O175">
            <v>111851.83209512357</v>
          </cell>
          <cell r="P175">
            <v>115585.75660077611</v>
          </cell>
          <cell r="Q175">
            <v>88313.46179308233</v>
          </cell>
          <cell r="R175">
            <v>88283.935787717026</v>
          </cell>
          <cell r="S175">
            <v>132567.65720895075</v>
          </cell>
          <cell r="T175">
            <v>115953.18799319958</v>
          </cell>
          <cell r="U175">
            <v>1276999.8315680001</v>
          </cell>
          <cell r="W175">
            <v>205561.08163582924</v>
          </cell>
        </row>
        <row r="179">
          <cell r="D179" t="str">
            <v>Distribution Costs</v>
          </cell>
        </row>
        <row r="180">
          <cell r="B180">
            <v>40154</v>
          </cell>
          <cell r="D180" t="str">
            <v>Healthminders Distribution Fee</v>
          </cell>
          <cell r="E180" t="str">
            <v>DIS01</v>
          </cell>
          <cell r="F180" t="str">
            <v>AUS01</v>
          </cell>
          <cell r="H180" t="str">
            <v>AUS02</v>
          </cell>
          <cell r="I180">
            <v>328793.94048089109</v>
          </cell>
          <cell r="J180">
            <v>414113.9107243169</v>
          </cell>
          <cell r="K180">
            <v>390659.50440217927</v>
          </cell>
          <cell r="L180">
            <v>377606.81043990055</v>
          </cell>
          <cell r="M180">
            <v>393121.55681753391</v>
          </cell>
          <cell r="N180">
            <v>439232.40574519587</v>
          </cell>
          <cell r="O180">
            <v>439645.83864160383</v>
          </cell>
          <cell r="P180">
            <v>384864.54269039381</v>
          </cell>
          <cell r="Q180">
            <v>319979.87107978325</v>
          </cell>
          <cell r="R180">
            <v>332478.16536028025</v>
          </cell>
          <cell r="S180">
            <v>402359.1412824833</v>
          </cell>
          <cell r="T180">
            <v>444418.88561313378</v>
          </cell>
          <cell r="U180">
            <v>4667274.573277696</v>
          </cell>
          <cell r="W180">
            <v>742907.85120520799</v>
          </cell>
        </row>
        <row r="181">
          <cell r="B181">
            <v>40152</v>
          </cell>
          <cell r="D181" t="str">
            <v>Commission Healthfood</v>
          </cell>
          <cell r="E181" t="str">
            <v>DIS01</v>
          </cell>
          <cell r="F181" t="str">
            <v>AUS01</v>
          </cell>
          <cell r="I181">
            <v>253028</v>
          </cell>
          <cell r="J181">
            <v>279730</v>
          </cell>
          <cell r="K181">
            <v>279094</v>
          </cell>
          <cell r="L181">
            <v>278573</v>
          </cell>
          <cell r="M181">
            <v>299935</v>
          </cell>
          <cell r="N181">
            <v>299136</v>
          </cell>
          <cell r="O181">
            <v>312781</v>
          </cell>
          <cell r="P181">
            <v>294093</v>
          </cell>
          <cell r="Q181">
            <v>251329</v>
          </cell>
          <cell r="R181">
            <v>257257</v>
          </cell>
          <cell r="S181">
            <v>283752</v>
          </cell>
          <cell r="T181">
            <v>301958</v>
          </cell>
          <cell r="U181">
            <v>3390666</v>
          </cell>
          <cell r="W181">
            <v>532758</v>
          </cell>
        </row>
        <row r="182">
          <cell r="B182">
            <v>40153</v>
          </cell>
          <cell r="D182" t="str">
            <v>Commission Pharmacy</v>
          </cell>
          <cell r="E182" t="str">
            <v>DIS01</v>
          </cell>
          <cell r="F182" t="str">
            <v>AUS01</v>
          </cell>
          <cell r="I182">
            <v>72697</v>
          </cell>
          <cell r="J182">
            <v>150456</v>
          </cell>
          <cell r="K182">
            <v>103920</v>
          </cell>
          <cell r="L182">
            <v>76148</v>
          </cell>
          <cell r="M182">
            <v>68571</v>
          </cell>
          <cell r="N182">
            <v>140938</v>
          </cell>
          <cell r="O182">
            <v>120835</v>
          </cell>
          <cell r="P182">
            <v>62215</v>
          </cell>
          <cell r="Q182">
            <v>40621</v>
          </cell>
          <cell r="R182">
            <v>58149</v>
          </cell>
          <cell r="S182">
            <v>116747</v>
          </cell>
          <cell r="T182">
            <v>145716</v>
          </cell>
          <cell r="U182">
            <v>1157013</v>
          </cell>
          <cell r="W182">
            <v>223153</v>
          </cell>
        </row>
        <row r="183">
          <cell r="B183">
            <v>40156</v>
          </cell>
          <cell r="D183" t="str">
            <v>NLA-Pharmacy Management Fee</v>
          </cell>
          <cell r="E183" t="str">
            <v>DIS01</v>
          </cell>
          <cell r="F183" t="str">
            <v>AUS01</v>
          </cell>
          <cell r="I183">
            <v>44910</v>
          </cell>
          <cell r="J183">
            <v>44910</v>
          </cell>
          <cell r="K183">
            <v>44910</v>
          </cell>
          <cell r="L183">
            <v>44910</v>
          </cell>
          <cell r="M183">
            <v>44910</v>
          </cell>
          <cell r="N183">
            <v>44910</v>
          </cell>
          <cell r="O183">
            <v>44910</v>
          </cell>
          <cell r="P183">
            <v>44910</v>
          </cell>
          <cell r="Q183">
            <v>44910</v>
          </cell>
          <cell r="R183">
            <v>44910</v>
          </cell>
          <cell r="S183">
            <v>44910</v>
          </cell>
          <cell r="T183">
            <v>44931</v>
          </cell>
          <cell r="U183">
            <v>538941</v>
          </cell>
          <cell r="W183">
            <v>89820</v>
          </cell>
        </row>
        <row r="184">
          <cell r="B184">
            <v>40151</v>
          </cell>
          <cell r="D184" t="str">
            <v>Commission-International</v>
          </cell>
          <cell r="E184" t="str">
            <v>DIS01</v>
          </cell>
          <cell r="F184" t="str">
            <v>INTE06</v>
          </cell>
          <cell r="G184" t="str">
            <v>KOR01</v>
          </cell>
          <cell r="H184" t="str">
            <v>CEX03</v>
          </cell>
          <cell r="I184">
            <v>0</v>
          </cell>
          <cell r="J184">
            <v>0</v>
          </cell>
          <cell r="K184">
            <v>126000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225350</v>
          </cell>
          <cell r="Q184">
            <v>0</v>
          </cell>
          <cell r="R184">
            <v>0</v>
          </cell>
          <cell r="S184">
            <v>475650</v>
          </cell>
          <cell r="T184">
            <v>0</v>
          </cell>
          <cell r="U184">
            <v>827000</v>
          </cell>
          <cell r="W184">
            <v>0</v>
          </cell>
        </row>
        <row r="186">
          <cell r="B186" t="str">
            <v>WH</v>
          </cell>
          <cell r="D186" t="str">
            <v>NZ Warehousing Costs (Separate)</v>
          </cell>
          <cell r="E186" t="str">
            <v>WAR01</v>
          </cell>
          <cell r="F186" t="str">
            <v>NZL01</v>
          </cell>
          <cell r="I186">
            <v>96818.026841999948</v>
          </cell>
          <cell r="J186">
            <v>96818.026841999948</v>
          </cell>
          <cell r="K186">
            <v>96818.026841999948</v>
          </cell>
          <cell r="L186">
            <v>96818.026841999948</v>
          </cell>
          <cell r="M186">
            <v>96818.026841999948</v>
          </cell>
          <cell r="N186">
            <v>96818.026841999948</v>
          </cell>
          <cell r="O186">
            <v>96818.026841999948</v>
          </cell>
          <cell r="P186">
            <v>96818.026841999948</v>
          </cell>
          <cell r="Q186">
            <v>96818.026841999948</v>
          </cell>
          <cell r="R186">
            <v>96818.026841999948</v>
          </cell>
          <cell r="S186">
            <v>97018.026841999905</v>
          </cell>
          <cell r="T186">
            <v>97018.026841999905</v>
          </cell>
          <cell r="U186">
            <v>1162216.3221039993</v>
          </cell>
          <cell r="W186">
            <v>193636.0536839999</v>
          </cell>
        </row>
        <row r="189">
          <cell r="D189" t="str">
            <v>Total Distribution/Warehousing Costs</v>
          </cell>
          <cell r="I189">
            <v>796246.96732289111</v>
          </cell>
          <cell r="J189">
            <v>986027.93756631692</v>
          </cell>
          <cell r="K189">
            <v>1041401.5312441792</v>
          </cell>
          <cell r="L189">
            <v>874055.83728190046</v>
          </cell>
          <cell r="M189">
            <v>903355.58365953388</v>
          </cell>
          <cell r="N189">
            <v>1021034.4325871959</v>
          </cell>
          <cell r="O189">
            <v>1014989.8654836038</v>
          </cell>
          <cell r="P189">
            <v>1108250.5695323937</v>
          </cell>
          <cell r="Q189">
            <v>753657.89792178315</v>
          </cell>
          <cell r="R189">
            <v>789612.19220228028</v>
          </cell>
          <cell r="S189">
            <v>1420436.1681244832</v>
          </cell>
          <cell r="T189">
            <v>1034041.9124551336</v>
          </cell>
          <cell r="U189">
            <v>11743110.895381697</v>
          </cell>
          <cell r="W189">
            <v>1782274.904889208</v>
          </cell>
        </row>
        <row r="192">
          <cell r="D192" t="str">
            <v>Trade Marketing Costs</v>
          </cell>
        </row>
        <row r="193">
          <cell r="C193">
            <v>40175</v>
          </cell>
          <cell r="D193" t="str">
            <v>A&amp;P Support</v>
          </cell>
          <cell r="E193" t="str">
            <v>TRM01</v>
          </cell>
          <cell r="F193" t="str">
            <v>INTE02</v>
          </cell>
          <cell r="H193" t="str">
            <v>CEX03</v>
          </cell>
          <cell r="I193">
            <v>1225</v>
          </cell>
          <cell r="J193">
            <v>1225</v>
          </cell>
          <cell r="K193">
            <v>1225</v>
          </cell>
          <cell r="L193">
            <v>1225</v>
          </cell>
          <cell r="M193">
            <v>1225</v>
          </cell>
          <cell r="N193">
            <v>1225</v>
          </cell>
          <cell r="O193">
            <v>1225</v>
          </cell>
          <cell r="P193">
            <v>1225</v>
          </cell>
          <cell r="Q193">
            <v>1225</v>
          </cell>
          <cell r="R193">
            <v>1225</v>
          </cell>
          <cell r="S193">
            <v>1225</v>
          </cell>
          <cell r="T193">
            <v>1225</v>
          </cell>
          <cell r="U193">
            <v>14700</v>
          </cell>
          <cell r="W193">
            <v>2450</v>
          </cell>
        </row>
        <row r="194">
          <cell r="C194">
            <v>40175</v>
          </cell>
          <cell r="D194" t="str">
            <v>A&amp;P Support</v>
          </cell>
          <cell r="E194" t="str">
            <v>TRM01</v>
          </cell>
          <cell r="F194" t="str">
            <v>INTE04</v>
          </cell>
          <cell r="H194" t="str">
            <v>CEX03</v>
          </cell>
          <cell r="I194">
            <v>4083</v>
          </cell>
          <cell r="J194">
            <v>4083</v>
          </cell>
          <cell r="K194">
            <v>4083</v>
          </cell>
          <cell r="L194">
            <v>4083</v>
          </cell>
          <cell r="M194">
            <v>4083</v>
          </cell>
          <cell r="N194">
            <v>4083</v>
          </cell>
          <cell r="O194">
            <v>4083</v>
          </cell>
          <cell r="P194">
            <v>4083</v>
          </cell>
          <cell r="Q194">
            <v>4083</v>
          </cell>
          <cell r="R194">
            <v>4083</v>
          </cell>
          <cell r="S194">
            <v>4083</v>
          </cell>
          <cell r="T194">
            <v>4087</v>
          </cell>
          <cell r="U194">
            <v>49000</v>
          </cell>
          <cell r="W194">
            <v>8166</v>
          </cell>
        </row>
        <row r="195">
          <cell r="C195">
            <v>40175</v>
          </cell>
          <cell r="D195" t="str">
            <v>A&amp;P Support</v>
          </cell>
          <cell r="E195" t="str">
            <v>TRM01</v>
          </cell>
          <cell r="F195" t="str">
            <v>INTE06</v>
          </cell>
          <cell r="H195" t="str">
            <v>CEX03</v>
          </cell>
          <cell r="I195">
            <v>2858</v>
          </cell>
          <cell r="J195">
            <v>2858</v>
          </cell>
          <cell r="K195">
            <v>2858</v>
          </cell>
          <cell r="L195">
            <v>2858</v>
          </cell>
          <cell r="M195">
            <v>2858</v>
          </cell>
          <cell r="N195">
            <v>2858</v>
          </cell>
          <cell r="O195">
            <v>2858</v>
          </cell>
          <cell r="P195">
            <v>2858</v>
          </cell>
          <cell r="Q195">
            <v>2858</v>
          </cell>
          <cell r="R195">
            <v>2858</v>
          </cell>
          <cell r="S195">
            <v>2858</v>
          </cell>
          <cell r="T195">
            <v>2862</v>
          </cell>
          <cell r="U195">
            <v>34300</v>
          </cell>
          <cell r="W195">
            <v>5716</v>
          </cell>
        </row>
        <row r="196">
          <cell r="C196">
            <v>40175</v>
          </cell>
          <cell r="D196" t="str">
            <v>A&amp;P Support</v>
          </cell>
          <cell r="E196" t="str">
            <v>TRM01</v>
          </cell>
          <cell r="F196" t="str">
            <v>AUS01</v>
          </cell>
          <cell r="G196" t="str">
            <v>BAL01</v>
          </cell>
          <cell r="I196">
            <v>21166.279069767443</v>
          </cell>
          <cell r="J196">
            <v>21594.18604651163</v>
          </cell>
          <cell r="K196">
            <v>21765.116279069767</v>
          </cell>
          <cell r="L196">
            <v>23380.232558139534</v>
          </cell>
          <cell r="M196">
            <v>23062.79069767442</v>
          </cell>
          <cell r="N196">
            <v>23846.511627906977</v>
          </cell>
          <cell r="O196">
            <v>26994.18604651163</v>
          </cell>
          <cell r="P196">
            <v>25190.697674418607</v>
          </cell>
          <cell r="Q196">
            <v>20915.116279069767</v>
          </cell>
          <cell r="R196">
            <v>21933.720930232557</v>
          </cell>
          <cell r="S196">
            <v>26374.418604651164</v>
          </cell>
          <cell r="T196">
            <v>26682.558139534885</v>
          </cell>
          <cell r="U196">
            <v>282905.81395348837</v>
          </cell>
          <cell r="W196">
            <v>42760.465116279069</v>
          </cell>
        </row>
        <row r="197">
          <cell r="C197">
            <v>40175</v>
          </cell>
          <cell r="D197" t="str">
            <v>A&amp;P Support</v>
          </cell>
          <cell r="E197" t="str">
            <v>TRM01</v>
          </cell>
          <cell r="F197" t="str">
            <v>AUS01</v>
          </cell>
          <cell r="G197" t="str">
            <v>HEA01</v>
          </cell>
          <cell r="I197">
            <v>17888.372093023256</v>
          </cell>
          <cell r="J197">
            <v>19406.976744186046</v>
          </cell>
          <cell r="K197">
            <v>21018.60465116279</v>
          </cell>
          <cell r="L197">
            <v>20675.581395348836</v>
          </cell>
          <cell r="M197">
            <v>23931.39534883721</v>
          </cell>
          <cell r="N197">
            <v>20908.139534883721</v>
          </cell>
          <cell r="O197">
            <v>21053.488372093023</v>
          </cell>
          <cell r="P197">
            <v>20443.023255813954</v>
          </cell>
          <cell r="Q197">
            <v>17794.18604651163</v>
          </cell>
          <cell r="R197">
            <v>16883.720930232557</v>
          </cell>
          <cell r="S197">
            <v>21645.348837209302</v>
          </cell>
          <cell r="T197">
            <v>22277.906976744187</v>
          </cell>
          <cell r="U197">
            <v>243926.74418604653</v>
          </cell>
          <cell r="W197">
            <v>37295.348837209298</v>
          </cell>
        </row>
        <row r="198">
          <cell r="C198">
            <v>40175</v>
          </cell>
          <cell r="D198" t="str">
            <v>A&amp;P Support</v>
          </cell>
          <cell r="E198" t="str">
            <v>TRM01</v>
          </cell>
          <cell r="F198" t="str">
            <v>AUS01</v>
          </cell>
          <cell r="G198" t="str">
            <v>NL01</v>
          </cell>
          <cell r="I198">
            <v>76781.395348837206</v>
          </cell>
          <cell r="J198">
            <v>85906.976744186046</v>
          </cell>
          <cell r="K198">
            <v>85088.372093023252</v>
          </cell>
          <cell r="L198">
            <v>83429.069767441862</v>
          </cell>
          <cell r="M198">
            <v>91273.255813953496</v>
          </cell>
          <cell r="N198">
            <v>92752.325581395344</v>
          </cell>
          <cell r="O198">
            <v>96788.372093023252</v>
          </cell>
          <cell r="P198">
            <v>89945.348837209298</v>
          </cell>
          <cell r="Q198">
            <v>77596.511627906977</v>
          </cell>
          <cell r="R198">
            <v>77844.186046511633</v>
          </cell>
          <cell r="S198">
            <v>83248.837209302321</v>
          </cell>
          <cell r="T198">
            <v>90074.41860465116</v>
          </cell>
          <cell r="U198">
            <v>1030729.0697674417</v>
          </cell>
          <cell r="W198">
            <v>162688.37209302327</v>
          </cell>
        </row>
        <row r="199">
          <cell r="C199">
            <v>40175</v>
          </cell>
          <cell r="D199" t="str">
            <v>A&amp;P Support</v>
          </cell>
          <cell r="E199" t="str">
            <v>TRM01</v>
          </cell>
          <cell r="F199" t="str">
            <v>AUS01</v>
          </cell>
          <cell r="G199" t="str">
            <v>WAG01</v>
          </cell>
          <cell r="I199">
            <v>54447.674418604649</v>
          </cell>
          <cell r="J199">
            <v>65690.69767441861</v>
          </cell>
          <cell r="K199">
            <v>81274.41860465116</v>
          </cell>
          <cell r="L199">
            <v>87659.30232558139</v>
          </cell>
          <cell r="M199">
            <v>53204.651162790702</v>
          </cell>
          <cell r="N199">
            <v>77217.441860465115</v>
          </cell>
          <cell r="O199">
            <v>56258.139534883725</v>
          </cell>
          <cell r="P199">
            <v>39500</v>
          </cell>
          <cell r="Q199">
            <v>60369.767441860466</v>
          </cell>
          <cell r="R199">
            <v>43591.860465116282</v>
          </cell>
          <cell r="S199">
            <v>40306.976744186046</v>
          </cell>
          <cell r="T199">
            <v>55283.767441860502</v>
          </cell>
          <cell r="U199">
            <v>714804.69767441868</v>
          </cell>
          <cell r="W199">
            <v>120138.37209302327</v>
          </cell>
        </row>
        <row r="200">
          <cell r="C200">
            <v>40175</v>
          </cell>
          <cell r="D200" t="str">
            <v>A&amp;P Support</v>
          </cell>
          <cell r="E200" t="str">
            <v>TRM01</v>
          </cell>
          <cell r="F200" t="str">
            <v>NZL01</v>
          </cell>
          <cell r="H200" t="str">
            <v>HF21</v>
          </cell>
          <cell r="I200">
            <v>31266</v>
          </cell>
          <cell r="J200">
            <v>31266</v>
          </cell>
          <cell r="K200">
            <v>31266</v>
          </cell>
          <cell r="L200">
            <v>31266</v>
          </cell>
          <cell r="M200">
            <v>31266</v>
          </cell>
          <cell r="N200">
            <v>31266</v>
          </cell>
          <cell r="O200">
            <v>31266</v>
          </cell>
          <cell r="P200">
            <v>31266</v>
          </cell>
          <cell r="Q200">
            <v>31266</v>
          </cell>
          <cell r="R200">
            <v>31266</v>
          </cell>
          <cell r="S200">
            <v>31266</v>
          </cell>
          <cell r="T200">
            <v>31269</v>
          </cell>
          <cell r="U200">
            <v>375195</v>
          </cell>
          <cell r="W200">
            <v>62532</v>
          </cell>
        </row>
        <row r="201">
          <cell r="C201">
            <v>40175</v>
          </cell>
          <cell r="D201" t="str">
            <v>A&amp;P Support</v>
          </cell>
          <cell r="E201" t="str">
            <v>TRM01</v>
          </cell>
          <cell r="F201" t="str">
            <v>NZL01</v>
          </cell>
          <cell r="H201" t="str">
            <v>HF12</v>
          </cell>
          <cell r="I201">
            <v>2500</v>
          </cell>
          <cell r="J201">
            <v>2500</v>
          </cell>
          <cell r="K201">
            <v>2500</v>
          </cell>
          <cell r="L201">
            <v>2500</v>
          </cell>
          <cell r="M201">
            <v>2500</v>
          </cell>
          <cell r="N201">
            <v>2500</v>
          </cell>
          <cell r="O201">
            <v>2500</v>
          </cell>
          <cell r="P201">
            <v>2500</v>
          </cell>
          <cell r="Q201">
            <v>2500</v>
          </cell>
          <cell r="R201">
            <v>2500</v>
          </cell>
          <cell r="S201">
            <v>2500</v>
          </cell>
          <cell r="T201">
            <v>2500</v>
          </cell>
          <cell r="U201">
            <v>30000</v>
          </cell>
          <cell r="W201">
            <v>5000</v>
          </cell>
        </row>
        <row r="202">
          <cell r="C202">
            <v>40175</v>
          </cell>
          <cell r="D202" t="str">
            <v>A&amp;P Support</v>
          </cell>
          <cell r="E202" t="str">
            <v>TRM01</v>
          </cell>
          <cell r="F202" t="str">
            <v>NZL01</v>
          </cell>
          <cell r="H202" t="str">
            <v>HF10</v>
          </cell>
          <cell r="I202">
            <v>2383.3333333333335</v>
          </cell>
          <cell r="J202">
            <v>2383.3333333333335</v>
          </cell>
          <cell r="K202">
            <v>2383.3333333333335</v>
          </cell>
          <cell r="L202">
            <v>2383.3333333333335</v>
          </cell>
          <cell r="M202">
            <v>2383.3333333333335</v>
          </cell>
          <cell r="N202">
            <v>2383.3333333333335</v>
          </cell>
          <cell r="O202">
            <v>2383.3333333333335</v>
          </cell>
          <cell r="P202">
            <v>2383.3333333333335</v>
          </cell>
          <cell r="Q202">
            <v>2383.3333333333335</v>
          </cell>
          <cell r="R202">
            <v>2383.3333333333335</v>
          </cell>
          <cell r="S202">
            <v>2383.3333333333335</v>
          </cell>
          <cell r="T202">
            <v>2383.3333333333335</v>
          </cell>
          <cell r="U202">
            <v>28599.999999999996</v>
          </cell>
          <cell r="W202">
            <v>4766.666666666667</v>
          </cell>
        </row>
        <row r="203">
          <cell r="C203">
            <v>40175</v>
          </cell>
          <cell r="D203" t="str">
            <v>A&amp;P Support</v>
          </cell>
          <cell r="E203" t="str">
            <v>TRM01</v>
          </cell>
          <cell r="F203" t="str">
            <v>NZL01</v>
          </cell>
          <cell r="H203" t="str">
            <v>HF30</v>
          </cell>
          <cell r="I203">
            <v>1666.6666666666667</v>
          </cell>
          <cell r="J203">
            <v>1666.6666666666667</v>
          </cell>
          <cell r="K203">
            <v>1666.6666666666667</v>
          </cell>
          <cell r="L203">
            <v>1666.6666666666667</v>
          </cell>
          <cell r="M203">
            <v>1666.6666666666667</v>
          </cell>
          <cell r="N203">
            <v>1666.6666666666667</v>
          </cell>
          <cell r="O203">
            <v>1666.6666666666667</v>
          </cell>
          <cell r="P203">
            <v>1666.6666666666667</v>
          </cell>
          <cell r="Q203">
            <v>1666.6666666666667</v>
          </cell>
          <cell r="R203">
            <v>1666.6666666666667</v>
          </cell>
          <cell r="S203">
            <v>1666.6666666666667</v>
          </cell>
          <cell r="T203">
            <v>1666.6666666666667</v>
          </cell>
          <cell r="U203">
            <v>20000</v>
          </cell>
          <cell r="W203">
            <v>3333.3333333333335</v>
          </cell>
        </row>
        <row r="204">
          <cell r="C204">
            <v>40175</v>
          </cell>
          <cell r="D204" t="str">
            <v>A&amp;P Support</v>
          </cell>
          <cell r="E204" t="str">
            <v>TRM01</v>
          </cell>
          <cell r="F204" t="str">
            <v>NZL01</v>
          </cell>
          <cell r="H204" t="str">
            <v>PH10</v>
          </cell>
          <cell r="I204">
            <v>15783.333333333334</v>
          </cell>
          <cell r="J204">
            <v>15783.333333333334</v>
          </cell>
          <cell r="K204">
            <v>15783.333333333334</v>
          </cell>
          <cell r="L204">
            <v>15783.333333333334</v>
          </cell>
          <cell r="M204">
            <v>15783.333333333334</v>
          </cell>
          <cell r="N204">
            <v>15783.333333333334</v>
          </cell>
          <cell r="O204">
            <v>15783.333333333334</v>
          </cell>
          <cell r="P204">
            <v>15783.333333333334</v>
          </cell>
          <cell r="Q204">
            <v>15783.333333333334</v>
          </cell>
          <cell r="R204">
            <v>15783.333333333334</v>
          </cell>
          <cell r="S204">
            <v>15783.333333333334</v>
          </cell>
          <cell r="T204">
            <v>15783.333333333334</v>
          </cell>
          <cell r="U204">
            <v>189400.00000000003</v>
          </cell>
          <cell r="W204">
            <v>31566.666666666668</v>
          </cell>
        </row>
        <row r="205">
          <cell r="C205">
            <v>40175</v>
          </cell>
          <cell r="D205" t="str">
            <v>A&amp;P Support</v>
          </cell>
          <cell r="E205" t="str">
            <v>TRM01</v>
          </cell>
          <cell r="F205" t="str">
            <v>NZL01</v>
          </cell>
          <cell r="H205" t="str">
            <v>PH12</v>
          </cell>
          <cell r="I205">
            <v>4852.416666666667</v>
          </cell>
          <cell r="J205">
            <v>4852.416666666667</v>
          </cell>
          <cell r="K205">
            <v>4852.416666666667</v>
          </cell>
          <cell r="L205">
            <v>4852.416666666667</v>
          </cell>
          <cell r="M205">
            <v>4852.416666666667</v>
          </cell>
          <cell r="N205">
            <v>4852.416666666667</v>
          </cell>
          <cell r="O205">
            <v>4852.416666666667</v>
          </cell>
          <cell r="P205">
            <v>4852.416666666667</v>
          </cell>
          <cell r="Q205">
            <v>4852.416666666667</v>
          </cell>
          <cell r="R205">
            <v>4852.416666666667</v>
          </cell>
          <cell r="S205">
            <v>4852.416666666667</v>
          </cell>
          <cell r="T205">
            <v>4852.416666666667</v>
          </cell>
          <cell r="U205">
            <v>58228.999999999993</v>
          </cell>
          <cell r="W205">
            <v>9704.8333333333339</v>
          </cell>
        </row>
        <row r="206">
          <cell r="C206">
            <v>40175</v>
          </cell>
          <cell r="D206" t="str">
            <v>A&amp;P Support</v>
          </cell>
          <cell r="E206" t="str">
            <v>TRM01</v>
          </cell>
          <cell r="F206" t="str">
            <v>NZL01</v>
          </cell>
          <cell r="H206" t="str">
            <v>PH17</v>
          </cell>
          <cell r="I206">
            <v>6916.6666666666661</v>
          </cell>
          <cell r="J206">
            <v>6916.6666666666661</v>
          </cell>
          <cell r="K206">
            <v>6916.6666666666661</v>
          </cell>
          <cell r="L206">
            <v>6916.6666666666661</v>
          </cell>
          <cell r="M206">
            <v>6916.6666666666661</v>
          </cell>
          <cell r="N206">
            <v>6916.6666666666661</v>
          </cell>
          <cell r="O206">
            <v>6916.6666666666661</v>
          </cell>
          <cell r="P206">
            <v>6916.6666666666661</v>
          </cell>
          <cell r="Q206">
            <v>6916.6666666666661</v>
          </cell>
          <cell r="R206">
            <v>6916.6666666666661</v>
          </cell>
          <cell r="S206">
            <v>6916.6666666666661</v>
          </cell>
          <cell r="T206">
            <v>6916.6666666666661</v>
          </cell>
          <cell r="U206">
            <v>83000</v>
          </cell>
          <cell r="W206">
            <v>13833.333333333332</v>
          </cell>
        </row>
        <row r="207">
          <cell r="C207">
            <v>40175</v>
          </cell>
          <cell r="D207" t="str">
            <v>A&amp;P Support</v>
          </cell>
          <cell r="E207" t="str">
            <v>TRM01</v>
          </cell>
          <cell r="F207" t="str">
            <v>NZL01</v>
          </cell>
          <cell r="H207" t="str">
            <v>PH21</v>
          </cell>
          <cell r="I207">
            <v>2500</v>
          </cell>
          <cell r="J207">
            <v>2500</v>
          </cell>
          <cell r="K207">
            <v>2500</v>
          </cell>
          <cell r="L207">
            <v>2500</v>
          </cell>
          <cell r="M207">
            <v>2500</v>
          </cell>
          <cell r="N207">
            <v>2500</v>
          </cell>
          <cell r="O207">
            <v>2500</v>
          </cell>
          <cell r="P207">
            <v>2500</v>
          </cell>
          <cell r="Q207">
            <v>2500</v>
          </cell>
          <cell r="R207">
            <v>2500</v>
          </cell>
          <cell r="S207">
            <v>2500</v>
          </cell>
          <cell r="T207">
            <v>2500</v>
          </cell>
          <cell r="U207">
            <v>30000</v>
          </cell>
          <cell r="W207">
            <v>5000</v>
          </cell>
        </row>
        <row r="208">
          <cell r="C208">
            <v>40175</v>
          </cell>
          <cell r="D208" t="str">
            <v>A&amp;P Support</v>
          </cell>
          <cell r="E208" t="str">
            <v>TRM01</v>
          </cell>
          <cell r="F208" t="str">
            <v>NZL01</v>
          </cell>
          <cell r="H208" t="str">
            <v>PH31</v>
          </cell>
          <cell r="I208">
            <v>1583.3333333333333</v>
          </cell>
          <cell r="J208">
            <v>1583.3333333333333</v>
          </cell>
          <cell r="K208">
            <v>1583.3333333333333</v>
          </cell>
          <cell r="L208">
            <v>1583.3333333333333</v>
          </cell>
          <cell r="M208">
            <v>1583.3333333333333</v>
          </cell>
          <cell r="N208">
            <v>1583.3333333333333</v>
          </cell>
          <cell r="O208">
            <v>1583.3333333333333</v>
          </cell>
          <cell r="P208">
            <v>1583.3333333333333</v>
          </cell>
          <cell r="Q208">
            <v>1583.3333333333333</v>
          </cell>
          <cell r="R208">
            <v>1583.3333333333333</v>
          </cell>
          <cell r="S208">
            <v>1583.3333333333333</v>
          </cell>
          <cell r="T208">
            <v>1583.3333333333333</v>
          </cell>
          <cell r="U208">
            <v>19000</v>
          </cell>
          <cell r="W208">
            <v>3166.6666666666665</v>
          </cell>
        </row>
        <row r="209">
          <cell r="C209">
            <v>40175</v>
          </cell>
          <cell r="D209" t="str">
            <v>A&amp;P Support</v>
          </cell>
          <cell r="E209" t="str">
            <v>TRM01</v>
          </cell>
          <cell r="F209" t="str">
            <v>NZL01</v>
          </cell>
          <cell r="H209" t="str">
            <v>PH32</v>
          </cell>
          <cell r="I209">
            <v>1833.3333333333335</v>
          </cell>
          <cell r="J209">
            <v>1833.3333333333335</v>
          </cell>
          <cell r="K209">
            <v>1833.3333333333335</v>
          </cell>
          <cell r="L209">
            <v>1833.3333333333335</v>
          </cell>
          <cell r="M209">
            <v>1833.3333333333335</v>
          </cell>
          <cell r="N209">
            <v>1833.3333333333335</v>
          </cell>
          <cell r="O209">
            <v>1833.3333333333335</v>
          </cell>
          <cell r="P209">
            <v>1833.3333333333335</v>
          </cell>
          <cell r="Q209">
            <v>1833.3333333333335</v>
          </cell>
          <cell r="R209">
            <v>1833.3333333333335</v>
          </cell>
          <cell r="S209">
            <v>1833.3333333333335</v>
          </cell>
          <cell r="T209">
            <v>1833.3333333333335</v>
          </cell>
          <cell r="U209">
            <v>22000</v>
          </cell>
          <cell r="W209">
            <v>3666.666666666667</v>
          </cell>
        </row>
        <row r="210">
          <cell r="C210">
            <v>40175</v>
          </cell>
          <cell r="D210" t="str">
            <v>A&amp;P Support</v>
          </cell>
          <cell r="E210" t="str">
            <v>TRM01</v>
          </cell>
          <cell r="F210" t="str">
            <v>NZL01</v>
          </cell>
          <cell r="H210" t="str">
            <v>SPT11</v>
          </cell>
          <cell r="I210">
            <v>473.75</v>
          </cell>
          <cell r="J210">
            <v>473.75</v>
          </cell>
          <cell r="K210">
            <v>473.75</v>
          </cell>
          <cell r="L210">
            <v>473.75</v>
          </cell>
          <cell r="M210">
            <v>473.75</v>
          </cell>
          <cell r="N210">
            <v>473.75</v>
          </cell>
          <cell r="O210">
            <v>473.75</v>
          </cell>
          <cell r="P210">
            <v>473.75</v>
          </cell>
          <cell r="Q210">
            <v>473.75</v>
          </cell>
          <cell r="R210">
            <v>473.75</v>
          </cell>
          <cell r="S210">
            <v>473.75</v>
          </cell>
          <cell r="T210">
            <v>473.75</v>
          </cell>
          <cell r="U210">
            <v>5685</v>
          </cell>
          <cell r="W210">
            <v>947.5</v>
          </cell>
        </row>
        <row r="211">
          <cell r="C211">
            <v>40175</v>
          </cell>
          <cell r="D211" t="str">
            <v>A&amp;P Support</v>
          </cell>
          <cell r="E211" t="str">
            <v>TRM01</v>
          </cell>
          <cell r="F211" t="str">
            <v>NZL01</v>
          </cell>
          <cell r="H211" t="str">
            <v>GYM10</v>
          </cell>
          <cell r="I211">
            <v>1522.5</v>
          </cell>
          <cell r="J211">
            <v>1522.5</v>
          </cell>
          <cell r="K211">
            <v>1522.5</v>
          </cell>
          <cell r="L211">
            <v>1522.5</v>
          </cell>
          <cell r="M211">
            <v>1522.5</v>
          </cell>
          <cell r="N211">
            <v>1522.5</v>
          </cell>
          <cell r="O211">
            <v>1522.5</v>
          </cell>
          <cell r="P211">
            <v>1522.5</v>
          </cell>
          <cell r="Q211">
            <v>1522.5</v>
          </cell>
          <cell r="R211">
            <v>1522.5</v>
          </cell>
          <cell r="S211">
            <v>1522.5</v>
          </cell>
          <cell r="T211">
            <v>1522.5</v>
          </cell>
          <cell r="U211">
            <v>18270</v>
          </cell>
          <cell r="W211">
            <v>3045</v>
          </cell>
        </row>
        <row r="212">
          <cell r="C212">
            <v>40175</v>
          </cell>
          <cell r="D212" t="str">
            <v>A&amp;P Support</v>
          </cell>
          <cell r="E212" t="str">
            <v>TRM01</v>
          </cell>
          <cell r="F212" t="str">
            <v>NZL01</v>
          </cell>
          <cell r="H212" t="str">
            <v>SPT13</v>
          </cell>
          <cell r="I212">
            <v>1633.3333333333333</v>
          </cell>
          <cell r="J212">
            <v>1633.3333333333333</v>
          </cell>
          <cell r="K212">
            <v>1633.3333333333333</v>
          </cell>
          <cell r="L212">
            <v>1633.3333333333333</v>
          </cell>
          <cell r="M212">
            <v>1633.3333333333333</v>
          </cell>
          <cell r="N212">
            <v>1633.3333333333333</v>
          </cell>
          <cell r="O212">
            <v>1633.3333333333333</v>
          </cell>
          <cell r="P212">
            <v>1633.3333333333333</v>
          </cell>
          <cell r="Q212">
            <v>1633.3333333333333</v>
          </cell>
          <cell r="R212">
            <v>1633.3333333333333</v>
          </cell>
          <cell r="S212">
            <v>1633.3333333333333</v>
          </cell>
          <cell r="T212">
            <v>1633.3333333333333</v>
          </cell>
          <cell r="U212">
            <v>19600</v>
          </cell>
          <cell r="W212">
            <v>3266.6666666666665</v>
          </cell>
        </row>
        <row r="213">
          <cell r="B213">
            <v>40175</v>
          </cell>
          <cell r="D213" t="str">
            <v>Total Trade Marketing</v>
          </cell>
          <cell r="I213">
            <v>253364.38759689924</v>
          </cell>
          <cell r="J213">
            <v>275679.50387596898</v>
          </cell>
          <cell r="K213">
            <v>292227.17829457362</v>
          </cell>
          <cell r="L213">
            <v>298224.85271317826</v>
          </cell>
          <cell r="M213">
            <v>274552.75968992244</v>
          </cell>
          <cell r="N213">
            <v>297805.0852713178</v>
          </cell>
          <cell r="O213">
            <v>284174.85271317826</v>
          </cell>
          <cell r="P213">
            <v>258159.73643410855</v>
          </cell>
          <cell r="Q213">
            <v>259756.24806201551</v>
          </cell>
          <cell r="R213">
            <v>243334.15503875972</v>
          </cell>
          <cell r="S213">
            <v>254656.24806201551</v>
          </cell>
          <cell r="T213">
            <v>277410.31782945734</v>
          </cell>
          <cell r="U213">
            <v>3269345.3255813955</v>
          </cell>
          <cell r="W213">
            <v>529043.89147286816</v>
          </cell>
        </row>
        <row r="217">
          <cell r="D217" t="str">
            <v>Consumer Marketing Costs</v>
          </cell>
        </row>
        <row r="218">
          <cell r="U218">
            <v>0</v>
          </cell>
        </row>
        <row r="219">
          <cell r="B219">
            <v>40461</v>
          </cell>
          <cell r="D219" t="str">
            <v>Print Advertising</v>
          </cell>
          <cell r="E219" t="str">
            <v>COM01</v>
          </cell>
          <cell r="F219" t="str">
            <v>AUS01</v>
          </cell>
          <cell r="G219" t="str">
            <v>BAL01</v>
          </cell>
          <cell r="I219">
            <v>9868.6046511627901</v>
          </cell>
          <cell r="J219">
            <v>6717.4418604651164</v>
          </cell>
          <cell r="K219">
            <v>9868.6046511627901</v>
          </cell>
          <cell r="L219">
            <v>6717.4418604651164</v>
          </cell>
          <cell r="M219">
            <v>10438.372093023256</v>
          </cell>
          <cell r="N219">
            <v>6717.4418604651164</v>
          </cell>
          <cell r="O219">
            <v>10438.372093023256</v>
          </cell>
          <cell r="P219">
            <v>6717.4418604651164</v>
          </cell>
          <cell r="Q219">
            <v>10438.372093023256</v>
          </cell>
          <cell r="R219">
            <v>0</v>
          </cell>
          <cell r="S219">
            <v>10438.372093023256</v>
          </cell>
          <cell r="T219">
            <v>6717.4418604651164</v>
          </cell>
          <cell r="U219">
            <v>95077.906976744169</v>
          </cell>
          <cell r="W219">
            <v>16586.046511627908</v>
          </cell>
        </row>
        <row r="220">
          <cell r="B220">
            <v>40490</v>
          </cell>
          <cell r="D220" t="str">
            <v>Promotions</v>
          </cell>
          <cell r="E220" t="str">
            <v>COM01</v>
          </cell>
          <cell r="F220" t="str">
            <v>AUS01</v>
          </cell>
          <cell r="G220" t="str">
            <v>BAL01</v>
          </cell>
          <cell r="I220">
            <v>4360.4651162790697</v>
          </cell>
          <cell r="J220">
            <v>14534.883720930233</v>
          </cell>
          <cell r="K220">
            <v>11627.906976744187</v>
          </cell>
          <cell r="L220">
            <v>0</v>
          </cell>
          <cell r="M220">
            <v>5813.9534883720935</v>
          </cell>
          <cell r="N220">
            <v>4360.4651162790697</v>
          </cell>
          <cell r="O220">
            <v>5813.9534883720935</v>
          </cell>
          <cell r="P220">
            <v>0</v>
          </cell>
          <cell r="Q220">
            <v>0</v>
          </cell>
          <cell r="R220">
            <v>5813.9534883720935</v>
          </cell>
          <cell r="S220">
            <v>5813.9534883720935</v>
          </cell>
          <cell r="T220">
            <v>0</v>
          </cell>
          <cell r="U220">
            <v>58139.534883720924</v>
          </cell>
          <cell r="W220">
            <v>18895.348837209302</v>
          </cell>
        </row>
        <row r="221">
          <cell r="B221">
            <v>40470</v>
          </cell>
          <cell r="D221" t="str">
            <v>Merchandising</v>
          </cell>
          <cell r="E221" t="str">
            <v>COM01</v>
          </cell>
          <cell r="F221" t="str">
            <v>AUS01</v>
          </cell>
          <cell r="G221" t="str">
            <v>BAL01</v>
          </cell>
          <cell r="I221">
            <v>1162.7906976744187</v>
          </cell>
          <cell r="J221">
            <v>34883.720930232557</v>
          </cell>
          <cell r="K221">
            <v>1162.7906976744187</v>
          </cell>
          <cell r="L221">
            <v>1162.7906976744187</v>
          </cell>
          <cell r="M221">
            <v>1162.7906976744187</v>
          </cell>
          <cell r="N221">
            <v>1162.7906976744187</v>
          </cell>
          <cell r="O221">
            <v>1162.7906976744187</v>
          </cell>
          <cell r="P221">
            <v>34883.720930232557</v>
          </cell>
          <cell r="Q221">
            <v>1162.7906976744187</v>
          </cell>
          <cell r="R221">
            <v>1162.7906976744187</v>
          </cell>
          <cell r="S221">
            <v>1162.7906976744187</v>
          </cell>
          <cell r="T221">
            <v>1162.7906976744187</v>
          </cell>
          <cell r="U221">
            <v>81395.348837209283</v>
          </cell>
          <cell r="W221">
            <v>36046.511627906977</v>
          </cell>
        </row>
        <row r="222">
          <cell r="B222">
            <v>40487</v>
          </cell>
          <cell r="D222" t="str">
            <v>Point of Sale</v>
          </cell>
          <cell r="E222" t="str">
            <v>COM01</v>
          </cell>
          <cell r="F222" t="str">
            <v>AUS01</v>
          </cell>
          <cell r="G222" t="str">
            <v>BAL01</v>
          </cell>
          <cell r="I222">
            <v>2906.9767441860467</v>
          </cell>
          <cell r="J222">
            <v>0</v>
          </cell>
          <cell r="K222">
            <v>581.39534883720933</v>
          </cell>
          <cell r="L222">
            <v>0</v>
          </cell>
          <cell r="M222">
            <v>581.39534883720933</v>
          </cell>
          <cell r="N222">
            <v>0</v>
          </cell>
          <cell r="O222">
            <v>581.39534883720933</v>
          </cell>
          <cell r="P222">
            <v>2325.5813953488373</v>
          </cell>
          <cell r="Q222">
            <v>581.39534883720933</v>
          </cell>
          <cell r="R222">
            <v>0</v>
          </cell>
          <cell r="S222">
            <v>581.39534883720933</v>
          </cell>
          <cell r="T222">
            <v>0</v>
          </cell>
          <cell r="U222">
            <v>8139.5348837209294</v>
          </cell>
          <cell r="W222">
            <v>2906.9767441860467</v>
          </cell>
        </row>
        <row r="223">
          <cell r="B223">
            <v>40495</v>
          </cell>
          <cell r="D223" t="str">
            <v>Retailer Training</v>
          </cell>
          <cell r="E223" t="str">
            <v>COM01</v>
          </cell>
          <cell r="F223" t="str">
            <v>AUS01</v>
          </cell>
          <cell r="G223" t="str">
            <v>BAL01</v>
          </cell>
          <cell r="I223">
            <v>0</v>
          </cell>
          <cell r="J223">
            <v>1308.1395348837209</v>
          </cell>
          <cell r="K223">
            <v>0</v>
          </cell>
          <cell r="L223">
            <v>0</v>
          </cell>
          <cell r="M223">
            <v>1308.1395348837209</v>
          </cell>
          <cell r="N223">
            <v>0</v>
          </cell>
          <cell r="O223">
            <v>0</v>
          </cell>
          <cell r="P223">
            <v>1308.1395348837209</v>
          </cell>
          <cell r="Q223">
            <v>0</v>
          </cell>
          <cell r="R223">
            <v>0</v>
          </cell>
          <cell r="S223">
            <v>1308.1395348837209</v>
          </cell>
          <cell r="T223">
            <v>0</v>
          </cell>
          <cell r="U223">
            <v>5232.5581395348836</v>
          </cell>
          <cell r="W223">
            <v>1308.1395348837209</v>
          </cell>
        </row>
        <row r="224">
          <cell r="B224">
            <v>40550</v>
          </cell>
          <cell r="D224" t="str">
            <v>Sponsorship</v>
          </cell>
          <cell r="E224" t="str">
            <v>COM01</v>
          </cell>
          <cell r="F224" t="str">
            <v>AUS01</v>
          </cell>
          <cell r="G224" t="str">
            <v>BAL01</v>
          </cell>
          <cell r="I224">
            <v>726.74418604651169</v>
          </cell>
          <cell r="J224">
            <v>726.74418604651169</v>
          </cell>
          <cell r="K224">
            <v>726.74418604651169</v>
          </cell>
          <cell r="L224">
            <v>726.74418604651169</v>
          </cell>
          <cell r="M224">
            <v>726.74418604651169</v>
          </cell>
          <cell r="N224">
            <v>726.74418604651169</v>
          </cell>
          <cell r="O224">
            <v>726.74418604651169</v>
          </cell>
          <cell r="P224">
            <v>726.74418604651169</v>
          </cell>
          <cell r="Q224">
            <v>726.74418604651169</v>
          </cell>
          <cell r="R224">
            <v>726.74418604651169</v>
          </cell>
          <cell r="S224">
            <v>726.74418604651169</v>
          </cell>
          <cell r="T224">
            <v>726.74418604651169</v>
          </cell>
          <cell r="U224">
            <v>8720.9302325581393</v>
          </cell>
          <cell r="W224">
            <v>1453.4883720930234</v>
          </cell>
        </row>
        <row r="225">
          <cell r="B225">
            <v>40540</v>
          </cell>
          <cell r="D225" t="str">
            <v>Sales Expos</v>
          </cell>
          <cell r="E225" t="str">
            <v>COM01</v>
          </cell>
          <cell r="F225" t="str">
            <v>AUS01</v>
          </cell>
          <cell r="G225" t="str">
            <v>BAL01</v>
          </cell>
          <cell r="I225">
            <v>0</v>
          </cell>
          <cell r="J225">
            <v>32558.139534883721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32558.139534883721</v>
          </cell>
          <cell r="W225">
            <v>32558.139534883721</v>
          </cell>
        </row>
        <row r="226">
          <cell r="B226">
            <v>40463</v>
          </cell>
          <cell r="D226" t="str">
            <v>Other</v>
          </cell>
          <cell r="E226" t="str">
            <v>COM01</v>
          </cell>
          <cell r="F226" t="str">
            <v>AUS01</v>
          </cell>
          <cell r="G226" t="str">
            <v>BAL01</v>
          </cell>
          <cell r="I226">
            <v>1453.4883720930234</v>
          </cell>
          <cell r="J226">
            <v>1453.4883720930234</v>
          </cell>
          <cell r="K226">
            <v>1453.4883720930234</v>
          </cell>
          <cell r="L226">
            <v>1453.4883720930234</v>
          </cell>
          <cell r="M226">
            <v>1453.4883720930234</v>
          </cell>
          <cell r="N226">
            <v>1453.4883720930234</v>
          </cell>
          <cell r="O226">
            <v>1453.4883720930234</v>
          </cell>
          <cell r="P226">
            <v>1453.4883720930234</v>
          </cell>
          <cell r="Q226">
            <v>1453.4883720930234</v>
          </cell>
          <cell r="R226">
            <v>1453.4883720930234</v>
          </cell>
          <cell r="S226">
            <v>1453.4883720930234</v>
          </cell>
          <cell r="T226">
            <v>1453.4883720930234</v>
          </cell>
          <cell r="U226">
            <v>17441.860465116279</v>
          </cell>
          <cell r="W226">
            <v>2906.9767441860467</v>
          </cell>
        </row>
        <row r="227">
          <cell r="B227">
            <v>40461</v>
          </cell>
          <cell r="D227" t="str">
            <v>Print Advertising</v>
          </cell>
          <cell r="E227" t="str">
            <v>COM01</v>
          </cell>
          <cell r="F227" t="str">
            <v>AUS01</v>
          </cell>
          <cell r="G227" t="str">
            <v>NL01</v>
          </cell>
          <cell r="I227">
            <v>11627.906976744187</v>
          </cell>
          <cell r="J227">
            <v>11627.906976744187</v>
          </cell>
          <cell r="K227">
            <v>11627.906976744187</v>
          </cell>
          <cell r="L227">
            <v>11627.906976744187</v>
          </cell>
          <cell r="M227">
            <v>11627.906976744187</v>
          </cell>
          <cell r="N227">
            <v>11627.906976744187</v>
          </cell>
          <cell r="O227">
            <v>11627.906976744187</v>
          </cell>
          <cell r="P227">
            <v>11627.906976744187</v>
          </cell>
          <cell r="Q227">
            <v>11627.906976744187</v>
          </cell>
          <cell r="R227">
            <v>11627.906976744187</v>
          </cell>
          <cell r="S227">
            <v>11627.906976744187</v>
          </cell>
          <cell r="T227">
            <v>11627.906976744187</v>
          </cell>
          <cell r="U227">
            <v>139534.88372093023</v>
          </cell>
          <cell r="W227">
            <v>23255.813953488374</v>
          </cell>
        </row>
        <row r="228">
          <cell r="B228">
            <v>40490</v>
          </cell>
          <cell r="D228" t="str">
            <v>Promotions</v>
          </cell>
          <cell r="E228" t="str">
            <v>COM01</v>
          </cell>
          <cell r="F228" t="str">
            <v>AUS01</v>
          </cell>
          <cell r="G228" t="str">
            <v>NL01</v>
          </cell>
          <cell r="I228">
            <v>11627.906976744187</v>
          </cell>
          <cell r="J228">
            <v>11627.906976744187</v>
          </cell>
          <cell r="K228">
            <v>0</v>
          </cell>
          <cell r="L228">
            <v>3488.3720930232557</v>
          </cell>
          <cell r="M228">
            <v>0</v>
          </cell>
          <cell r="N228">
            <v>8139.5348837209303</v>
          </cell>
          <cell r="O228">
            <v>3488.3720930232557</v>
          </cell>
          <cell r="P228">
            <v>4651.1627906976746</v>
          </cell>
          <cell r="Q228">
            <v>4651.1627906976746</v>
          </cell>
          <cell r="R228">
            <v>2325.5813953488373</v>
          </cell>
          <cell r="S228">
            <v>0</v>
          </cell>
          <cell r="T228">
            <v>13953.488372093023</v>
          </cell>
          <cell r="U228">
            <v>63953.488372093023</v>
          </cell>
          <cell r="W228">
            <v>23255.813953488374</v>
          </cell>
        </row>
        <row r="229">
          <cell r="B229">
            <v>40470</v>
          </cell>
          <cell r="D229" t="str">
            <v>Merchandising</v>
          </cell>
          <cell r="E229" t="str">
            <v>COM01</v>
          </cell>
          <cell r="F229" t="str">
            <v>AUS01</v>
          </cell>
          <cell r="G229" t="str">
            <v>NL01</v>
          </cell>
          <cell r="I229">
            <v>46511.627906976748</v>
          </cell>
          <cell r="J229">
            <v>23255.813953488374</v>
          </cell>
          <cell r="K229">
            <v>7965.1162790697672</v>
          </cell>
          <cell r="L229">
            <v>7965.1162790697672</v>
          </cell>
          <cell r="M229">
            <v>7965.1162790697672</v>
          </cell>
          <cell r="N229">
            <v>7965.1162790697672</v>
          </cell>
          <cell r="O229">
            <v>7965.1162790697672</v>
          </cell>
          <cell r="P229">
            <v>7965.1162790697672</v>
          </cell>
          <cell r="Q229">
            <v>7965.1162790697672</v>
          </cell>
          <cell r="R229">
            <v>7965.1162790697672</v>
          </cell>
          <cell r="S229">
            <v>7965.1162790697672</v>
          </cell>
          <cell r="T229">
            <v>7965.1162790697672</v>
          </cell>
          <cell r="U229">
            <v>149418.60465116284</v>
          </cell>
          <cell r="W229">
            <v>69767.441860465129</v>
          </cell>
        </row>
        <row r="230">
          <cell r="B230">
            <v>40487</v>
          </cell>
          <cell r="D230" t="str">
            <v>Point of Sale</v>
          </cell>
          <cell r="E230" t="str">
            <v>COM01</v>
          </cell>
          <cell r="F230" t="str">
            <v>AUS01</v>
          </cell>
          <cell r="G230" t="str">
            <v>NL01</v>
          </cell>
          <cell r="I230">
            <v>3874.4186046511627</v>
          </cell>
          <cell r="J230">
            <v>15502.325581395349</v>
          </cell>
          <cell r="K230">
            <v>3874.4186046511627</v>
          </cell>
          <cell r="L230">
            <v>3874.4186046511627</v>
          </cell>
          <cell r="M230">
            <v>3874.4186046511627</v>
          </cell>
          <cell r="N230">
            <v>3874.4186046511627</v>
          </cell>
          <cell r="O230">
            <v>9688.3720930232557</v>
          </cell>
          <cell r="P230">
            <v>3874.4186046511627</v>
          </cell>
          <cell r="Q230">
            <v>3874.4186046511627</v>
          </cell>
          <cell r="R230">
            <v>3874.4186046511627</v>
          </cell>
          <cell r="S230">
            <v>15502.325581395349</v>
          </cell>
          <cell r="T230">
            <v>3893.0232558139537</v>
          </cell>
          <cell r="U230">
            <v>75581.395348837206</v>
          </cell>
          <cell r="W230">
            <v>19376.744186046511</v>
          </cell>
        </row>
        <row r="231">
          <cell r="B231">
            <v>40495</v>
          </cell>
          <cell r="D231" t="str">
            <v>Retailer Training</v>
          </cell>
          <cell r="E231" t="str">
            <v>COM01</v>
          </cell>
          <cell r="F231" t="str">
            <v>AUS01</v>
          </cell>
          <cell r="G231" t="str">
            <v>NL01</v>
          </cell>
          <cell r="I231">
            <v>0</v>
          </cell>
          <cell r="J231">
            <v>2325.5813953488373</v>
          </cell>
          <cell r="K231">
            <v>0</v>
          </cell>
          <cell r="L231">
            <v>0</v>
          </cell>
          <cell r="M231">
            <v>2325.5813953488373</v>
          </cell>
          <cell r="N231">
            <v>0</v>
          </cell>
          <cell r="O231">
            <v>0</v>
          </cell>
          <cell r="P231">
            <v>0</v>
          </cell>
          <cell r="Q231">
            <v>2325.5813953488373</v>
          </cell>
          <cell r="R231">
            <v>0</v>
          </cell>
          <cell r="S231">
            <v>0</v>
          </cell>
          <cell r="T231">
            <v>2325.5813953488373</v>
          </cell>
          <cell r="U231">
            <v>9302.3255813953492</v>
          </cell>
          <cell r="W231">
            <v>2325.5813953488373</v>
          </cell>
        </row>
        <row r="232">
          <cell r="B232">
            <v>40540</v>
          </cell>
          <cell r="D232" t="str">
            <v>Sales Expos</v>
          </cell>
          <cell r="E232" t="str">
            <v>COM01</v>
          </cell>
          <cell r="F232" t="str">
            <v>AUS01</v>
          </cell>
          <cell r="G232" t="str">
            <v>NL01</v>
          </cell>
          <cell r="I232">
            <v>2325.5813953488373</v>
          </cell>
          <cell r="J232">
            <v>0</v>
          </cell>
          <cell r="K232">
            <v>0</v>
          </cell>
          <cell r="L232">
            <v>0</v>
          </cell>
          <cell r="M232">
            <v>15116.279069767443</v>
          </cell>
          <cell r="U232">
            <v>17441.860465116279</v>
          </cell>
          <cell r="W232">
            <v>2325.5813953488373</v>
          </cell>
        </row>
        <row r="233">
          <cell r="B233">
            <v>40463</v>
          </cell>
          <cell r="D233" t="str">
            <v>Other</v>
          </cell>
          <cell r="E233" t="str">
            <v>COM01</v>
          </cell>
          <cell r="F233" t="str">
            <v>AUS01</v>
          </cell>
          <cell r="G233" t="str">
            <v>NL01</v>
          </cell>
          <cell r="I233">
            <v>2712.7906976744184</v>
          </cell>
          <cell r="J233">
            <v>2712.7906976744184</v>
          </cell>
          <cell r="K233">
            <v>2712.7906976744184</v>
          </cell>
          <cell r="L233">
            <v>2712.7906976744184</v>
          </cell>
          <cell r="M233">
            <v>2712.7906976744184</v>
          </cell>
          <cell r="N233">
            <v>2712.7906976744184</v>
          </cell>
          <cell r="O233">
            <v>2712.7906976744184</v>
          </cell>
          <cell r="P233">
            <v>2712.7906976744184</v>
          </cell>
          <cell r="Q233">
            <v>2712.7906976744184</v>
          </cell>
          <cell r="R233">
            <v>2712.7906976744184</v>
          </cell>
          <cell r="S233">
            <v>2712.7906976744184</v>
          </cell>
          <cell r="T233">
            <v>2717.4418604651164</v>
          </cell>
          <cell r="U233">
            <v>32558.139534883725</v>
          </cell>
          <cell r="W233">
            <v>5425.5813953488368</v>
          </cell>
        </row>
        <row r="234">
          <cell r="B234">
            <v>40490</v>
          </cell>
          <cell r="D234" t="str">
            <v>Promotions</v>
          </cell>
          <cell r="E234" t="str">
            <v>COM01</v>
          </cell>
          <cell r="F234" t="str">
            <v>AUS01</v>
          </cell>
          <cell r="G234" t="str">
            <v>WAG01</v>
          </cell>
          <cell r="I234">
            <v>30038.372093023256</v>
          </cell>
          <cell r="J234">
            <v>30038.372093023256</v>
          </cell>
          <cell r="K234">
            <v>30038.372093023256</v>
          </cell>
          <cell r="L234">
            <v>30038.372093023256</v>
          </cell>
          <cell r="M234">
            <v>12596.511627906977</v>
          </cell>
          <cell r="N234">
            <v>12596.511627906977</v>
          </cell>
          <cell r="O234">
            <v>12596.511627906977</v>
          </cell>
          <cell r="P234">
            <v>12596.511627906977</v>
          </cell>
          <cell r="Q234">
            <v>12596.511627906977</v>
          </cell>
          <cell r="R234">
            <v>12596.511627906977</v>
          </cell>
          <cell r="S234">
            <v>12596.511627906977</v>
          </cell>
          <cell r="T234">
            <v>12601.162790697676</v>
          </cell>
          <cell r="U234">
            <v>220930.23255813963</v>
          </cell>
          <cell r="W234">
            <v>60076.744186046511</v>
          </cell>
        </row>
        <row r="235">
          <cell r="B235">
            <v>40470</v>
          </cell>
          <cell r="D235" t="str">
            <v>Merchandising</v>
          </cell>
          <cell r="E235" t="str">
            <v>COM01</v>
          </cell>
          <cell r="F235" t="str">
            <v>AUS01</v>
          </cell>
          <cell r="G235" t="str">
            <v>WAG01</v>
          </cell>
          <cell r="I235">
            <v>1938.372093023256</v>
          </cell>
          <cell r="J235">
            <v>1938.372093023256</v>
          </cell>
          <cell r="K235">
            <v>1938.372093023256</v>
          </cell>
          <cell r="L235">
            <v>1938.372093023256</v>
          </cell>
          <cell r="M235">
            <v>1938.372093023256</v>
          </cell>
          <cell r="N235">
            <v>1938.372093023256</v>
          </cell>
          <cell r="O235">
            <v>1938.372093023256</v>
          </cell>
          <cell r="P235">
            <v>1938.372093023256</v>
          </cell>
          <cell r="Q235">
            <v>1938.372093023256</v>
          </cell>
          <cell r="R235">
            <v>1938.372093023256</v>
          </cell>
          <cell r="S235">
            <v>1938.372093023256</v>
          </cell>
          <cell r="T235">
            <v>1933.7209302325582</v>
          </cell>
          <cell r="U235">
            <v>23255.813953488374</v>
          </cell>
          <cell r="W235">
            <v>3876.7441860465119</v>
          </cell>
        </row>
        <row r="236">
          <cell r="B236">
            <v>40487</v>
          </cell>
          <cell r="D236" t="str">
            <v>Point of Sale</v>
          </cell>
          <cell r="E236" t="str">
            <v>COM01</v>
          </cell>
          <cell r="F236" t="str">
            <v>AUS01</v>
          </cell>
          <cell r="G236" t="str">
            <v>WAG01</v>
          </cell>
          <cell r="I236">
            <v>774.41860465116281</v>
          </cell>
          <cell r="J236">
            <v>774.41860465116281</v>
          </cell>
          <cell r="K236">
            <v>9495.3488372093016</v>
          </cell>
          <cell r="L236">
            <v>774.41860465116281</v>
          </cell>
          <cell r="M236">
            <v>774.41860465116281</v>
          </cell>
          <cell r="N236">
            <v>774.41860465116281</v>
          </cell>
          <cell r="O236">
            <v>774.41860465116281</v>
          </cell>
          <cell r="P236">
            <v>9495.3488372093016</v>
          </cell>
          <cell r="Q236">
            <v>774.41860465116281</v>
          </cell>
          <cell r="R236">
            <v>774.41860465116281</v>
          </cell>
          <cell r="S236">
            <v>774.41860465116281</v>
          </cell>
          <cell r="T236">
            <v>783.7209302325582</v>
          </cell>
          <cell r="U236">
            <v>26744.18604651163</v>
          </cell>
          <cell r="W236">
            <v>1548.8372093023256</v>
          </cell>
        </row>
        <row r="237">
          <cell r="B237">
            <v>40495</v>
          </cell>
          <cell r="D237" t="str">
            <v>Retailer Training</v>
          </cell>
          <cell r="E237" t="str">
            <v>COM01</v>
          </cell>
          <cell r="F237" t="str">
            <v>AUS01</v>
          </cell>
          <cell r="G237" t="str">
            <v>WAG01</v>
          </cell>
          <cell r="I237">
            <v>348.83720930232556</v>
          </cell>
          <cell r="J237">
            <v>348.83720930232556</v>
          </cell>
          <cell r="K237">
            <v>348.83720930232556</v>
          </cell>
          <cell r="L237">
            <v>348.83720930232556</v>
          </cell>
          <cell r="M237">
            <v>348.83720930232556</v>
          </cell>
          <cell r="N237">
            <v>348.83720930232556</v>
          </cell>
          <cell r="O237">
            <v>348.83720930232556</v>
          </cell>
          <cell r="P237">
            <v>348.83720930232556</v>
          </cell>
          <cell r="Q237">
            <v>348.83720930232556</v>
          </cell>
          <cell r="R237">
            <v>348.83720930232556</v>
          </cell>
          <cell r="S237">
            <v>348.83720930232556</v>
          </cell>
          <cell r="T237">
            <v>348.83720930232556</v>
          </cell>
          <cell r="U237">
            <v>4186.0465116279056</v>
          </cell>
          <cell r="W237">
            <v>697.67441860465112</v>
          </cell>
        </row>
        <row r="238">
          <cell r="B238">
            <v>40460</v>
          </cell>
          <cell r="D238" t="str">
            <v>Market Research</v>
          </cell>
          <cell r="E238" t="str">
            <v>COM01</v>
          </cell>
          <cell r="F238" t="str">
            <v>AUS01</v>
          </cell>
          <cell r="G238" t="str">
            <v>WAG01</v>
          </cell>
          <cell r="I238">
            <v>3023.2558139534885</v>
          </cell>
          <cell r="J238">
            <v>3023.2558139534885</v>
          </cell>
          <cell r="K238">
            <v>3023.2558139534885</v>
          </cell>
          <cell r="L238">
            <v>14651.162790697676</v>
          </cell>
          <cell r="M238">
            <v>3023.2558139534885</v>
          </cell>
          <cell r="N238">
            <v>3023.2558139534885</v>
          </cell>
          <cell r="O238">
            <v>3023.2558139534885</v>
          </cell>
          <cell r="P238">
            <v>3023.2558139534885</v>
          </cell>
          <cell r="Q238">
            <v>3023.2558139534885</v>
          </cell>
          <cell r="R238">
            <v>14651.162790697676</v>
          </cell>
          <cell r="S238">
            <v>3023.2558139534885</v>
          </cell>
          <cell r="T238">
            <v>3023.2558139534885</v>
          </cell>
          <cell r="U238">
            <v>59534.883720930244</v>
          </cell>
          <cell r="W238">
            <v>6046.5116279069771</v>
          </cell>
        </row>
        <row r="239">
          <cell r="B239">
            <v>40463</v>
          </cell>
          <cell r="D239" t="str">
            <v>Other</v>
          </cell>
          <cell r="E239" t="str">
            <v>COM01</v>
          </cell>
          <cell r="F239" t="str">
            <v>AUS01</v>
          </cell>
          <cell r="G239" t="str">
            <v>WAG01</v>
          </cell>
          <cell r="I239">
            <v>968.60465116279067</v>
          </cell>
          <cell r="J239">
            <v>968.60465116279067</v>
          </cell>
          <cell r="K239">
            <v>968.60465116279067</v>
          </cell>
          <cell r="L239">
            <v>968.60465116279067</v>
          </cell>
          <cell r="M239">
            <v>968.60465116279067</v>
          </cell>
          <cell r="N239">
            <v>968.60465116279067</v>
          </cell>
          <cell r="O239">
            <v>968.60465116279067</v>
          </cell>
          <cell r="P239">
            <v>968.60465116279067</v>
          </cell>
          <cell r="Q239">
            <v>968.60465116279067</v>
          </cell>
          <cell r="R239">
            <v>968.60465116279067</v>
          </cell>
          <cell r="S239">
            <v>968.60465116279067</v>
          </cell>
          <cell r="T239">
            <v>973.25581395348843</v>
          </cell>
          <cell r="U239">
            <v>11627.906976744185</v>
          </cell>
          <cell r="W239">
            <v>1937.2093023255813</v>
          </cell>
        </row>
        <row r="240">
          <cell r="B240">
            <v>40460</v>
          </cell>
          <cell r="D240" t="str">
            <v>Market Research</v>
          </cell>
          <cell r="E240" t="str">
            <v>COM01</v>
          </cell>
          <cell r="F240" t="str">
            <v>NZL01</v>
          </cell>
          <cell r="G240" t="str">
            <v>BAL01</v>
          </cell>
          <cell r="K240">
            <v>20000</v>
          </cell>
          <cell r="U240">
            <v>20000</v>
          </cell>
          <cell r="W240">
            <v>0</v>
          </cell>
        </row>
        <row r="241">
          <cell r="B241">
            <v>40445</v>
          </cell>
          <cell r="D241" t="str">
            <v>Concept Design</v>
          </cell>
          <cell r="E241" t="str">
            <v>COM01</v>
          </cell>
          <cell r="F241" t="str">
            <v>NZL01</v>
          </cell>
          <cell r="G241" t="str">
            <v>BAL01</v>
          </cell>
          <cell r="L241">
            <v>5000</v>
          </cell>
          <cell r="U241">
            <v>5000</v>
          </cell>
          <cell r="W241">
            <v>0</v>
          </cell>
        </row>
        <row r="242">
          <cell r="B242">
            <v>40461</v>
          </cell>
          <cell r="D242" t="str">
            <v>Media Costs-Print</v>
          </cell>
          <cell r="E242" t="str">
            <v>COM01</v>
          </cell>
          <cell r="F242" t="str">
            <v>NZL01</v>
          </cell>
          <cell r="G242" t="str">
            <v>BAL01</v>
          </cell>
          <cell r="J242">
            <v>8000</v>
          </cell>
          <cell r="K242">
            <v>8000</v>
          </cell>
          <cell r="M242">
            <v>9000</v>
          </cell>
          <cell r="N242">
            <v>9000</v>
          </cell>
          <cell r="P242">
            <v>9000</v>
          </cell>
          <cell r="Q242">
            <v>9000</v>
          </cell>
          <cell r="S242">
            <v>9000</v>
          </cell>
          <cell r="T242">
            <v>9000</v>
          </cell>
          <cell r="U242">
            <v>70000</v>
          </cell>
          <cell r="W242">
            <v>8000</v>
          </cell>
        </row>
        <row r="243">
          <cell r="B243">
            <v>40465</v>
          </cell>
          <cell r="D243" t="str">
            <v>Website Expenses</v>
          </cell>
          <cell r="E243" t="str">
            <v>COM01</v>
          </cell>
          <cell r="F243" t="str">
            <v>NZL01</v>
          </cell>
          <cell r="G243" t="str">
            <v>BAL01</v>
          </cell>
          <cell r="J243">
            <v>15000</v>
          </cell>
          <cell r="U243">
            <v>15000</v>
          </cell>
          <cell r="W243">
            <v>15000</v>
          </cell>
        </row>
        <row r="244">
          <cell r="B244">
            <v>40486</v>
          </cell>
          <cell r="D244" t="str">
            <v>Pack Shots</v>
          </cell>
          <cell r="E244" t="str">
            <v>COM01</v>
          </cell>
          <cell r="F244" t="str">
            <v>NZL01</v>
          </cell>
          <cell r="G244" t="str">
            <v>BAL01</v>
          </cell>
          <cell r="I244">
            <v>1000</v>
          </cell>
          <cell r="L244">
            <v>1000</v>
          </cell>
          <cell r="U244">
            <v>2000</v>
          </cell>
          <cell r="W244">
            <v>1000</v>
          </cell>
        </row>
        <row r="245">
          <cell r="B245">
            <v>40487</v>
          </cell>
          <cell r="D245" t="str">
            <v>Point of Sale</v>
          </cell>
          <cell r="E245" t="str">
            <v>COM01</v>
          </cell>
          <cell r="F245" t="str">
            <v>NZL01</v>
          </cell>
          <cell r="G245" t="str">
            <v>BAL01</v>
          </cell>
          <cell r="K245">
            <v>30000</v>
          </cell>
          <cell r="M245">
            <v>3000</v>
          </cell>
          <cell r="N245">
            <v>3000</v>
          </cell>
          <cell r="O245">
            <v>3000</v>
          </cell>
          <cell r="P245">
            <v>3000</v>
          </cell>
          <cell r="R245">
            <v>2000</v>
          </cell>
          <cell r="S245">
            <v>3000</v>
          </cell>
          <cell r="T245">
            <v>3000</v>
          </cell>
          <cell r="U245">
            <v>50000</v>
          </cell>
          <cell r="W245">
            <v>0</v>
          </cell>
        </row>
        <row r="246">
          <cell r="B246">
            <v>40535</v>
          </cell>
          <cell r="D246" t="str">
            <v>Sample Costs</v>
          </cell>
          <cell r="E246" t="str">
            <v>COM01</v>
          </cell>
          <cell r="F246" t="str">
            <v>NZL01</v>
          </cell>
          <cell r="G246" t="str">
            <v>BAL01</v>
          </cell>
          <cell r="I246">
            <v>2900</v>
          </cell>
          <cell r="J246">
            <v>2900</v>
          </cell>
          <cell r="K246">
            <v>2900</v>
          </cell>
          <cell r="L246">
            <v>2900</v>
          </cell>
          <cell r="M246">
            <v>2900</v>
          </cell>
          <cell r="N246">
            <v>2900</v>
          </cell>
          <cell r="O246">
            <v>2900</v>
          </cell>
          <cell r="P246">
            <v>2900</v>
          </cell>
          <cell r="Q246">
            <v>3100</v>
          </cell>
          <cell r="R246">
            <v>2900</v>
          </cell>
          <cell r="S246">
            <v>2900</v>
          </cell>
          <cell r="T246">
            <v>2900</v>
          </cell>
          <cell r="U246">
            <v>35000</v>
          </cell>
          <cell r="W246">
            <v>5800</v>
          </cell>
        </row>
        <row r="247">
          <cell r="B247">
            <v>40540</v>
          </cell>
          <cell r="D247" t="str">
            <v>Shows/Expos</v>
          </cell>
          <cell r="E247" t="str">
            <v>COM01</v>
          </cell>
          <cell r="F247" t="str">
            <v>NZL01</v>
          </cell>
          <cell r="G247" t="str">
            <v>BAL01</v>
          </cell>
          <cell r="N247">
            <v>10000</v>
          </cell>
          <cell r="U247">
            <v>10000</v>
          </cell>
          <cell r="W247">
            <v>0</v>
          </cell>
        </row>
        <row r="248">
          <cell r="B248">
            <v>40550</v>
          </cell>
          <cell r="D248" t="str">
            <v>Sponsorship</v>
          </cell>
          <cell r="E248" t="str">
            <v>COM01</v>
          </cell>
          <cell r="F248" t="str">
            <v>NZL01</v>
          </cell>
          <cell r="G248" t="str">
            <v>BAL01</v>
          </cell>
          <cell r="I248">
            <v>6667</v>
          </cell>
          <cell r="J248">
            <v>6667</v>
          </cell>
          <cell r="K248">
            <v>6667</v>
          </cell>
          <cell r="L248">
            <v>6667</v>
          </cell>
          <cell r="M248">
            <v>6667</v>
          </cell>
          <cell r="N248">
            <v>6667</v>
          </cell>
          <cell r="O248">
            <v>6667</v>
          </cell>
          <cell r="P248">
            <v>6667</v>
          </cell>
          <cell r="Q248">
            <v>6667</v>
          </cell>
          <cell r="R248">
            <v>6667</v>
          </cell>
          <cell r="S248">
            <v>6667</v>
          </cell>
          <cell r="T248">
            <v>6663</v>
          </cell>
          <cell r="U248">
            <v>80000</v>
          </cell>
          <cell r="W248">
            <v>13334</v>
          </cell>
        </row>
        <row r="249">
          <cell r="B249">
            <v>40460</v>
          </cell>
          <cell r="D249" t="str">
            <v>Market Research</v>
          </cell>
          <cell r="E249" t="str">
            <v>COM01</v>
          </cell>
          <cell r="F249" t="str">
            <v>NZL01</v>
          </cell>
          <cell r="G249" t="str">
            <v>KOR01</v>
          </cell>
          <cell r="I249">
            <v>15330</v>
          </cell>
          <cell r="U249">
            <v>15330</v>
          </cell>
          <cell r="W249">
            <v>15330</v>
          </cell>
        </row>
        <row r="250">
          <cell r="B250">
            <v>40445</v>
          </cell>
          <cell r="D250" t="str">
            <v>Concept Design</v>
          </cell>
          <cell r="E250" t="str">
            <v>COM01</v>
          </cell>
          <cell r="F250" t="str">
            <v>NZL01</v>
          </cell>
          <cell r="G250" t="str">
            <v>KOR01</v>
          </cell>
          <cell r="I250">
            <v>25560</v>
          </cell>
          <cell r="U250">
            <v>25560</v>
          </cell>
          <cell r="W250">
            <v>25560</v>
          </cell>
        </row>
        <row r="251">
          <cell r="B251">
            <v>40462</v>
          </cell>
          <cell r="D251" t="str">
            <v>Media Costs-TV</v>
          </cell>
          <cell r="E251" t="str">
            <v>COM01</v>
          </cell>
          <cell r="F251" t="str">
            <v>NZL01</v>
          </cell>
          <cell r="G251" t="str">
            <v>KOR01</v>
          </cell>
          <cell r="S251">
            <v>134670</v>
          </cell>
          <cell r="T251">
            <v>124440</v>
          </cell>
          <cell r="U251">
            <v>259110</v>
          </cell>
          <cell r="W251">
            <v>0</v>
          </cell>
        </row>
        <row r="252">
          <cell r="B252">
            <v>40486</v>
          </cell>
          <cell r="D252" t="str">
            <v>Pack Shots</v>
          </cell>
          <cell r="E252" t="str">
            <v>COM01</v>
          </cell>
          <cell r="F252" t="str">
            <v>NZL01</v>
          </cell>
          <cell r="G252" t="str">
            <v>KOR01</v>
          </cell>
          <cell r="J252">
            <v>10000</v>
          </cell>
          <cell r="U252">
            <v>10000</v>
          </cell>
          <cell r="W252">
            <v>10000</v>
          </cell>
        </row>
        <row r="253">
          <cell r="B253">
            <v>40487</v>
          </cell>
          <cell r="D253" t="str">
            <v>Point of Sale</v>
          </cell>
          <cell r="E253" t="str">
            <v>COM01</v>
          </cell>
          <cell r="F253" t="str">
            <v>NZL01</v>
          </cell>
          <cell r="G253" t="str">
            <v>KOR01</v>
          </cell>
          <cell r="L253">
            <v>20000</v>
          </cell>
          <cell r="M253">
            <v>2000</v>
          </cell>
          <cell r="N253">
            <v>1000</v>
          </cell>
          <cell r="O253">
            <v>1000</v>
          </cell>
          <cell r="P253">
            <v>1000</v>
          </cell>
          <cell r="U253">
            <v>25000</v>
          </cell>
          <cell r="W253">
            <v>0</v>
          </cell>
        </row>
        <row r="254">
          <cell r="B254">
            <v>40460</v>
          </cell>
          <cell r="D254" t="str">
            <v>Market Research</v>
          </cell>
          <cell r="E254" t="str">
            <v>COM01</v>
          </cell>
          <cell r="F254" t="str">
            <v>NZL01</v>
          </cell>
          <cell r="G254" t="str">
            <v>NL01</v>
          </cell>
          <cell r="I254">
            <v>6769</v>
          </cell>
          <cell r="J254">
            <v>6760</v>
          </cell>
          <cell r="K254">
            <v>31760</v>
          </cell>
          <cell r="L254">
            <v>6760</v>
          </cell>
          <cell r="M254">
            <v>6760</v>
          </cell>
          <cell r="N254">
            <v>6760</v>
          </cell>
          <cell r="O254">
            <v>6760</v>
          </cell>
          <cell r="P254">
            <v>6760</v>
          </cell>
          <cell r="Q254">
            <v>6760</v>
          </cell>
          <cell r="R254">
            <v>6760</v>
          </cell>
          <cell r="S254">
            <v>6760</v>
          </cell>
          <cell r="T254">
            <v>6760</v>
          </cell>
          <cell r="U254">
            <v>106129</v>
          </cell>
          <cell r="W254">
            <v>13529</v>
          </cell>
        </row>
        <row r="255">
          <cell r="B255">
            <v>40445</v>
          </cell>
          <cell r="D255" t="str">
            <v>Concept Design</v>
          </cell>
          <cell r="E255" t="str">
            <v>COM01</v>
          </cell>
          <cell r="F255" t="str">
            <v>NZL01</v>
          </cell>
          <cell r="G255" t="str">
            <v>NL01</v>
          </cell>
          <cell r="K255">
            <v>7000</v>
          </cell>
          <cell r="M255">
            <v>6500</v>
          </cell>
          <cell r="O255">
            <v>6500</v>
          </cell>
          <cell r="U255">
            <v>20000</v>
          </cell>
          <cell r="W255">
            <v>0</v>
          </cell>
        </row>
        <row r="256">
          <cell r="B256">
            <v>40462</v>
          </cell>
          <cell r="D256" t="str">
            <v>Media Costs-TV</v>
          </cell>
          <cell r="E256" t="str">
            <v>COM01</v>
          </cell>
          <cell r="F256" t="str">
            <v>NZL01</v>
          </cell>
          <cell r="G256" t="str">
            <v>NL01</v>
          </cell>
          <cell r="I256">
            <v>8575</v>
          </cell>
          <cell r="J256">
            <v>52750</v>
          </cell>
          <cell r="K256">
            <v>139788</v>
          </cell>
          <cell r="L256">
            <v>52750</v>
          </cell>
          <cell r="M256">
            <v>0</v>
          </cell>
          <cell r="N256">
            <v>42200</v>
          </cell>
          <cell r="O256">
            <v>42200</v>
          </cell>
          <cell r="P256">
            <v>42200</v>
          </cell>
          <cell r="Q256">
            <v>80487</v>
          </cell>
          <cell r="R256">
            <v>0</v>
          </cell>
          <cell r="S256">
            <v>58025</v>
          </cell>
          <cell r="T256">
            <v>58025</v>
          </cell>
          <cell r="U256">
            <v>577000</v>
          </cell>
          <cell r="W256">
            <v>61325</v>
          </cell>
        </row>
        <row r="257">
          <cell r="B257">
            <v>40463</v>
          </cell>
          <cell r="D257" t="str">
            <v>Media  Other</v>
          </cell>
          <cell r="E257" t="str">
            <v>COM01</v>
          </cell>
          <cell r="F257" t="str">
            <v>NZL01</v>
          </cell>
          <cell r="G257" t="str">
            <v>NL01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2000</v>
          </cell>
          <cell r="N257">
            <v>2000</v>
          </cell>
          <cell r="O257">
            <v>2000</v>
          </cell>
          <cell r="P257">
            <v>2000</v>
          </cell>
          <cell r="Q257">
            <v>2000</v>
          </cell>
          <cell r="R257">
            <v>1000</v>
          </cell>
          <cell r="S257">
            <v>2000</v>
          </cell>
          <cell r="T257">
            <v>2000</v>
          </cell>
          <cell r="U257">
            <v>23000</v>
          </cell>
          <cell r="W257">
            <v>4000</v>
          </cell>
        </row>
        <row r="258">
          <cell r="B258">
            <v>40465</v>
          </cell>
          <cell r="D258" t="str">
            <v>Website Expenses</v>
          </cell>
          <cell r="E258" t="str">
            <v>COM01</v>
          </cell>
          <cell r="F258" t="str">
            <v>NZL01</v>
          </cell>
          <cell r="G258" t="str">
            <v>NL01</v>
          </cell>
          <cell r="I258">
            <v>20000</v>
          </cell>
          <cell r="J258">
            <v>12000</v>
          </cell>
          <cell r="K258">
            <v>500</v>
          </cell>
          <cell r="L258">
            <v>500</v>
          </cell>
          <cell r="M258">
            <v>500</v>
          </cell>
          <cell r="N258">
            <v>1000</v>
          </cell>
          <cell r="O258">
            <v>500</v>
          </cell>
          <cell r="P258">
            <v>500</v>
          </cell>
          <cell r="Q258">
            <v>500</v>
          </cell>
          <cell r="R258">
            <v>500</v>
          </cell>
          <cell r="S258">
            <v>500</v>
          </cell>
          <cell r="T258">
            <v>1000</v>
          </cell>
          <cell r="U258">
            <v>38000</v>
          </cell>
          <cell r="W258">
            <v>32000</v>
          </cell>
        </row>
        <row r="259">
          <cell r="B259">
            <v>40475</v>
          </cell>
          <cell r="D259" t="str">
            <v>Packaging Design</v>
          </cell>
          <cell r="E259" t="str">
            <v>COM01</v>
          </cell>
          <cell r="F259" t="str">
            <v>NZL01</v>
          </cell>
          <cell r="G259" t="str">
            <v>NL01</v>
          </cell>
          <cell r="M259">
            <v>5000</v>
          </cell>
          <cell r="U259">
            <v>5000</v>
          </cell>
          <cell r="W259">
            <v>0</v>
          </cell>
        </row>
        <row r="260">
          <cell r="B260">
            <v>40486</v>
          </cell>
          <cell r="D260" t="str">
            <v>Pack Shots</v>
          </cell>
          <cell r="E260" t="str">
            <v>COM01</v>
          </cell>
          <cell r="F260" t="str">
            <v>NZL01</v>
          </cell>
          <cell r="G260" t="str">
            <v>NL01</v>
          </cell>
          <cell r="I260">
            <v>4000</v>
          </cell>
          <cell r="J260">
            <v>3000</v>
          </cell>
          <cell r="K260">
            <v>300</v>
          </cell>
          <cell r="L260">
            <v>300</v>
          </cell>
          <cell r="M260">
            <v>300</v>
          </cell>
          <cell r="N260">
            <v>300</v>
          </cell>
          <cell r="O260">
            <v>300</v>
          </cell>
          <cell r="P260">
            <v>300</v>
          </cell>
          <cell r="Q260">
            <v>300</v>
          </cell>
          <cell r="R260">
            <v>300</v>
          </cell>
          <cell r="S260">
            <v>300</v>
          </cell>
          <cell r="T260">
            <v>300</v>
          </cell>
          <cell r="U260">
            <v>10000</v>
          </cell>
          <cell r="W260">
            <v>7000</v>
          </cell>
        </row>
        <row r="261">
          <cell r="B261">
            <v>40487</v>
          </cell>
          <cell r="D261" t="str">
            <v>Point of Sale</v>
          </cell>
          <cell r="E261" t="str">
            <v>COM01</v>
          </cell>
          <cell r="F261" t="str">
            <v>NZL01</v>
          </cell>
          <cell r="G261" t="str">
            <v>NL01</v>
          </cell>
          <cell r="I261">
            <v>15000</v>
          </cell>
          <cell r="J261">
            <v>25000</v>
          </cell>
          <cell r="K261">
            <v>3000</v>
          </cell>
          <cell r="L261">
            <v>3000</v>
          </cell>
          <cell r="M261">
            <v>3000</v>
          </cell>
          <cell r="N261">
            <v>7000</v>
          </cell>
          <cell r="O261">
            <v>3000</v>
          </cell>
          <cell r="P261">
            <v>3000</v>
          </cell>
          <cell r="S261">
            <v>2000</v>
          </cell>
          <cell r="T261">
            <v>6000</v>
          </cell>
          <cell r="U261">
            <v>70000</v>
          </cell>
          <cell r="W261">
            <v>40000</v>
          </cell>
        </row>
        <row r="262">
          <cell r="B262">
            <v>40491</v>
          </cell>
          <cell r="D262" t="str">
            <v>Public Relations</v>
          </cell>
          <cell r="E262" t="str">
            <v>COM01</v>
          </cell>
          <cell r="F262" t="str">
            <v>NZL01</v>
          </cell>
          <cell r="G262" t="str">
            <v>NL01</v>
          </cell>
          <cell r="I262">
            <v>1000</v>
          </cell>
          <cell r="J262">
            <v>3000</v>
          </cell>
          <cell r="K262">
            <v>1000</v>
          </cell>
          <cell r="L262">
            <v>1000</v>
          </cell>
          <cell r="M262">
            <v>1000</v>
          </cell>
          <cell r="N262">
            <v>1000</v>
          </cell>
          <cell r="O262">
            <v>10000</v>
          </cell>
          <cell r="P262">
            <v>8000</v>
          </cell>
          <cell r="Q262">
            <v>1000</v>
          </cell>
          <cell r="R262">
            <v>1000</v>
          </cell>
          <cell r="S262">
            <v>1000</v>
          </cell>
          <cell r="T262">
            <v>1000</v>
          </cell>
          <cell r="U262">
            <v>30000</v>
          </cell>
          <cell r="W262">
            <v>4000</v>
          </cell>
        </row>
        <row r="263">
          <cell r="B263">
            <v>40495</v>
          </cell>
          <cell r="D263" t="str">
            <v>Retailer Training</v>
          </cell>
          <cell r="E263" t="str">
            <v>COM01</v>
          </cell>
          <cell r="F263" t="str">
            <v>NZL01</v>
          </cell>
          <cell r="G263" t="str">
            <v>NL01</v>
          </cell>
          <cell r="I263">
            <v>1000</v>
          </cell>
          <cell r="J263">
            <v>1000</v>
          </cell>
          <cell r="K263">
            <v>1000</v>
          </cell>
          <cell r="L263">
            <v>1000</v>
          </cell>
          <cell r="M263">
            <v>1000</v>
          </cell>
          <cell r="N263">
            <v>1000</v>
          </cell>
          <cell r="O263">
            <v>1000</v>
          </cell>
          <cell r="P263">
            <v>1000</v>
          </cell>
          <cell r="S263">
            <v>1000</v>
          </cell>
          <cell r="T263">
            <v>1000</v>
          </cell>
          <cell r="U263">
            <v>10000</v>
          </cell>
          <cell r="W263">
            <v>2000</v>
          </cell>
        </row>
        <row r="264">
          <cell r="B264">
            <v>40535</v>
          </cell>
          <cell r="D264" t="str">
            <v>Sample Costs</v>
          </cell>
          <cell r="E264" t="str">
            <v>COM01</v>
          </cell>
          <cell r="F264" t="str">
            <v>NZL01</v>
          </cell>
          <cell r="G264" t="str">
            <v>NL01</v>
          </cell>
          <cell r="I264">
            <v>2000</v>
          </cell>
          <cell r="J264">
            <v>700</v>
          </cell>
          <cell r="K264">
            <v>700</v>
          </cell>
          <cell r="L264">
            <v>700</v>
          </cell>
          <cell r="M264">
            <v>700</v>
          </cell>
          <cell r="N264">
            <v>1000</v>
          </cell>
          <cell r="O264">
            <v>700</v>
          </cell>
          <cell r="P264">
            <v>1000</v>
          </cell>
          <cell r="Q264">
            <v>700</v>
          </cell>
          <cell r="R264">
            <v>600</v>
          </cell>
          <cell r="S264">
            <v>500</v>
          </cell>
          <cell r="T264">
            <v>700</v>
          </cell>
          <cell r="U264">
            <v>10000</v>
          </cell>
          <cell r="W264">
            <v>2700</v>
          </cell>
        </row>
        <row r="265">
          <cell r="B265">
            <v>40476</v>
          </cell>
          <cell r="D265" t="str">
            <v>Plates &amp; Labels</v>
          </cell>
          <cell r="E265" t="str">
            <v>COM01</v>
          </cell>
          <cell r="F265" t="str">
            <v>NZL01</v>
          </cell>
          <cell r="G265" t="str">
            <v>NL01</v>
          </cell>
          <cell r="I265">
            <v>10830</v>
          </cell>
          <cell r="J265">
            <v>10830</v>
          </cell>
          <cell r="K265">
            <v>10830</v>
          </cell>
          <cell r="L265">
            <v>10830</v>
          </cell>
          <cell r="M265">
            <v>10830</v>
          </cell>
          <cell r="N265">
            <v>10830</v>
          </cell>
          <cell r="O265">
            <v>10830</v>
          </cell>
          <cell r="P265">
            <v>10830</v>
          </cell>
          <cell r="Q265">
            <v>10830</v>
          </cell>
          <cell r="R265">
            <v>10830</v>
          </cell>
          <cell r="S265">
            <v>10830</v>
          </cell>
          <cell r="T265">
            <v>10870</v>
          </cell>
          <cell r="U265">
            <v>130000</v>
          </cell>
          <cell r="W265">
            <v>21660</v>
          </cell>
        </row>
        <row r="266">
          <cell r="B266" t="str">
            <v>CM</v>
          </cell>
          <cell r="D266" t="str">
            <v>Total Consumer Marketing</v>
          </cell>
          <cell r="I266">
            <v>258882.16279069768</v>
          </cell>
          <cell r="J266">
            <v>355933.74418604653</v>
          </cell>
          <cell r="K266">
            <v>362858.95348837209</v>
          </cell>
          <cell r="L266">
            <v>202855.83720930232</v>
          </cell>
          <cell r="M266">
            <v>145913.97674418602</v>
          </cell>
          <cell r="N266">
            <v>174047.69767441862</v>
          </cell>
          <cell r="O266">
            <v>172666.30232558138</v>
          </cell>
          <cell r="P266">
            <v>204774.4418604651</v>
          </cell>
          <cell r="Q266">
            <v>188513.76744186046</v>
          </cell>
          <cell r="R266">
            <v>101497.69767441861</v>
          </cell>
          <cell r="S266">
            <v>318095.02325581393</v>
          </cell>
          <cell r="T266">
            <v>305864.97674418607</v>
          </cell>
          <cell r="U266">
            <v>2791904.581395349</v>
          </cell>
          <cell r="W266">
            <v>614815.90697674418</v>
          </cell>
        </row>
        <row r="271">
          <cell r="D271" t="str">
            <v>Overheads</v>
          </cell>
        </row>
        <row r="272">
          <cell r="B272" t="str">
            <v>Ops</v>
          </cell>
          <cell r="D272" t="str">
            <v xml:space="preserve">Factory </v>
          </cell>
          <cell r="I272">
            <v>37174.563676666665</v>
          </cell>
          <cell r="J272">
            <v>37174.563676666665</v>
          </cell>
          <cell r="K272">
            <v>37174.563676666665</v>
          </cell>
          <cell r="L272">
            <v>37174.563676666665</v>
          </cell>
          <cell r="M272">
            <v>37174.563676666665</v>
          </cell>
          <cell r="N272">
            <v>37174.563676666665</v>
          </cell>
          <cell r="O272">
            <v>37174.563676666665</v>
          </cell>
          <cell r="P272">
            <v>37174.563676666665</v>
          </cell>
          <cell r="Q272">
            <v>37174.563676666665</v>
          </cell>
          <cell r="R272">
            <v>37174.563676666665</v>
          </cell>
          <cell r="S272">
            <v>37174.563676666665</v>
          </cell>
          <cell r="T272">
            <v>37174.563676666665</v>
          </cell>
          <cell r="U272">
            <v>446094.76411999989</v>
          </cell>
          <cell r="W272">
            <v>74349.12735333333</v>
          </cell>
        </row>
        <row r="273">
          <cell r="B273" t="str">
            <v>Reg</v>
          </cell>
          <cell r="D273" t="str">
            <v>Technical</v>
          </cell>
          <cell r="I273">
            <v>110578</v>
          </cell>
          <cell r="J273">
            <v>110578</v>
          </cell>
          <cell r="K273">
            <v>110578</v>
          </cell>
          <cell r="L273">
            <v>110578</v>
          </cell>
          <cell r="M273">
            <v>110578</v>
          </cell>
          <cell r="N273">
            <v>110578</v>
          </cell>
          <cell r="O273">
            <v>110578</v>
          </cell>
          <cell r="P273">
            <v>110578</v>
          </cell>
          <cell r="Q273">
            <v>110578</v>
          </cell>
          <cell r="R273">
            <v>110578</v>
          </cell>
          <cell r="S273">
            <v>110578</v>
          </cell>
          <cell r="T273">
            <v>110587</v>
          </cell>
          <cell r="U273">
            <v>1326945</v>
          </cell>
          <cell r="W273">
            <v>221156</v>
          </cell>
        </row>
        <row r="274">
          <cell r="D274" t="str">
            <v>Warehouse &amp; Logistics</v>
          </cell>
          <cell r="U274">
            <v>0</v>
          </cell>
        </row>
        <row r="275">
          <cell r="B275" t="str">
            <v>Sales</v>
          </cell>
          <cell r="D275" t="str">
            <v>NZ Sales</v>
          </cell>
          <cell r="I275">
            <v>148735.16666666666</v>
          </cell>
          <cell r="J275">
            <v>122387.16666666667</v>
          </cell>
          <cell r="K275">
            <v>152614.16666666666</v>
          </cell>
          <cell r="L275">
            <v>131570.16666666666</v>
          </cell>
          <cell r="M275">
            <v>130501.16666666667</v>
          </cell>
          <cell r="N275">
            <v>130132.16666666666</v>
          </cell>
          <cell r="O275">
            <v>144226.16666666666</v>
          </cell>
          <cell r="P275">
            <v>126232.16666666667</v>
          </cell>
          <cell r="Q275">
            <v>127497.16666666666</v>
          </cell>
          <cell r="R275">
            <v>121987.16666666667</v>
          </cell>
          <cell r="S275">
            <v>127703.16666666667</v>
          </cell>
          <cell r="T275">
            <v>148120.16666666666</v>
          </cell>
          <cell r="U275">
            <v>1611706.0000000002</v>
          </cell>
          <cell r="W275">
            <v>271122.33333333331</v>
          </cell>
        </row>
        <row r="276">
          <cell r="B276" t="str">
            <v>Mktg</v>
          </cell>
          <cell r="D276" t="str">
            <v>Marketing</v>
          </cell>
          <cell r="I276">
            <v>134625.16666666669</v>
          </cell>
          <cell r="J276">
            <v>112895.16666666667</v>
          </cell>
          <cell r="K276">
            <v>116765.16666666667</v>
          </cell>
          <cell r="L276">
            <v>106561.83333333334</v>
          </cell>
          <cell r="M276">
            <v>128291.83333333334</v>
          </cell>
          <cell r="N276">
            <v>123891.83333333334</v>
          </cell>
          <cell r="O276">
            <v>105561.83333333334</v>
          </cell>
          <cell r="P276">
            <v>108591.83333333334</v>
          </cell>
          <cell r="Q276">
            <v>105561.83333333334</v>
          </cell>
          <cell r="R276">
            <v>105561.83333333334</v>
          </cell>
          <cell r="S276">
            <v>127181.83333333334</v>
          </cell>
          <cell r="T276">
            <v>134351.83333333334</v>
          </cell>
          <cell r="U276">
            <v>1409842</v>
          </cell>
          <cell r="W276">
            <v>247520.33333333337</v>
          </cell>
        </row>
        <row r="277">
          <cell r="B277" t="str">
            <v>Int</v>
          </cell>
          <cell r="D277" t="str">
            <v>International</v>
          </cell>
          <cell r="I277">
            <v>62058</v>
          </cell>
          <cell r="J277">
            <v>59058</v>
          </cell>
          <cell r="K277">
            <v>47061</v>
          </cell>
          <cell r="L277">
            <v>54558</v>
          </cell>
          <cell r="M277">
            <v>46058</v>
          </cell>
          <cell r="N277">
            <v>43558</v>
          </cell>
          <cell r="O277">
            <v>67058</v>
          </cell>
          <cell r="P277">
            <v>64558</v>
          </cell>
          <cell r="Q277">
            <v>42058</v>
          </cell>
          <cell r="R277">
            <v>41825</v>
          </cell>
          <cell r="S277">
            <v>44175</v>
          </cell>
          <cell r="T277">
            <v>42775</v>
          </cell>
          <cell r="U277">
            <v>614800</v>
          </cell>
          <cell r="W277">
            <v>121116</v>
          </cell>
        </row>
        <row r="278">
          <cell r="D278" t="str">
            <v>Australia</v>
          </cell>
          <cell r="U278">
            <v>0</v>
          </cell>
        </row>
        <row r="279">
          <cell r="B279" t="str">
            <v>Admin</v>
          </cell>
          <cell r="D279" t="str">
            <v xml:space="preserve">Administration   </v>
          </cell>
          <cell r="I279">
            <v>538585.46643910301</v>
          </cell>
          <cell r="J279">
            <v>539095.46643910301</v>
          </cell>
          <cell r="K279">
            <v>539795.46643910301</v>
          </cell>
          <cell r="L279">
            <v>541195.46643910301</v>
          </cell>
          <cell r="M279">
            <v>540095.46643910301</v>
          </cell>
          <cell r="N279">
            <v>540295.46643910301</v>
          </cell>
          <cell r="O279">
            <v>541745.46643910301</v>
          </cell>
          <cell r="P279">
            <v>539445.46643910301</v>
          </cell>
          <cell r="Q279">
            <v>528859.05874679505</v>
          </cell>
          <cell r="R279">
            <v>509436.24336217903</v>
          </cell>
          <cell r="S279">
            <v>534277.26259294897</v>
          </cell>
          <cell r="T279">
            <v>547913.670285256</v>
          </cell>
          <cell r="U279">
            <v>6440739.966500002</v>
          </cell>
          <cell r="W279">
            <v>1077680.932878206</v>
          </cell>
        </row>
        <row r="280">
          <cell r="D280" t="str">
            <v>Total Overheads</v>
          </cell>
          <cell r="I280">
            <v>1031756.363449103</v>
          </cell>
          <cell r="J280">
            <v>981188.36344910297</v>
          </cell>
          <cell r="K280">
            <v>1003988.363449103</v>
          </cell>
          <cell r="L280">
            <v>981638.03011576971</v>
          </cell>
          <cell r="M280">
            <v>992699.03011576971</v>
          </cell>
          <cell r="N280">
            <v>985630.03011576971</v>
          </cell>
          <cell r="O280">
            <v>1006344.0301157697</v>
          </cell>
          <cell r="P280">
            <v>986580.03011576971</v>
          </cell>
          <cell r="Q280">
            <v>951728.62242346175</v>
          </cell>
          <cell r="R280">
            <v>926562.80703884573</v>
          </cell>
          <cell r="S280">
            <v>981089.82626961567</v>
          </cell>
          <cell r="T280">
            <v>1020922.2339619227</v>
          </cell>
          <cell r="U280">
            <v>11850127.730620002</v>
          </cell>
          <cell r="W280">
            <v>2012944.7268982059</v>
          </cell>
        </row>
        <row r="284">
          <cell r="D284" t="str">
            <v>Realised Forex Movements</v>
          </cell>
        </row>
        <row r="285">
          <cell r="D285" t="str">
            <v>Non Trading Items</v>
          </cell>
        </row>
        <row r="286">
          <cell r="B286" t="str">
            <v>Depn</v>
          </cell>
          <cell r="D286" t="str">
            <v>add back Depreciation</v>
          </cell>
          <cell r="I286">
            <v>55677.083333333299</v>
          </cell>
          <cell r="J286">
            <v>55677.083333333299</v>
          </cell>
          <cell r="K286">
            <v>55677.083333333299</v>
          </cell>
          <cell r="L286">
            <v>55677.083333333299</v>
          </cell>
          <cell r="M286">
            <v>55677.083333333299</v>
          </cell>
          <cell r="N286">
            <v>55677.083333333299</v>
          </cell>
          <cell r="O286">
            <v>55677.083333333299</v>
          </cell>
          <cell r="P286">
            <v>55677.083333333299</v>
          </cell>
          <cell r="Q286">
            <v>55677.083333333299</v>
          </cell>
          <cell r="R286">
            <v>55677.083333333299</v>
          </cell>
          <cell r="S286">
            <v>55677.083333333299</v>
          </cell>
          <cell r="T286">
            <v>55677.083333333299</v>
          </cell>
          <cell r="U286">
            <v>668124.99999999953</v>
          </cell>
          <cell r="W286">
            <v>111354.1666666666</v>
          </cell>
        </row>
        <row r="287">
          <cell r="B287">
            <v>40985</v>
          </cell>
          <cell r="D287" t="str">
            <v>Amort - Trademarks &amp; Pat</v>
          </cell>
          <cell r="I287">
            <v>113333.33</v>
          </cell>
          <cell r="J287">
            <v>113333.33</v>
          </cell>
          <cell r="K287">
            <v>113333.33</v>
          </cell>
          <cell r="L287">
            <v>113333.33</v>
          </cell>
          <cell r="M287">
            <v>113333.33</v>
          </cell>
          <cell r="N287">
            <v>113333.33</v>
          </cell>
          <cell r="O287">
            <v>113333.33</v>
          </cell>
          <cell r="P287">
            <v>113333.33</v>
          </cell>
          <cell r="Q287">
            <v>113333.33</v>
          </cell>
          <cell r="R287">
            <v>113333.33</v>
          </cell>
          <cell r="S287">
            <v>113333.33</v>
          </cell>
          <cell r="T287">
            <v>113333.33</v>
          </cell>
          <cell r="U287">
            <v>1359999.96</v>
          </cell>
          <cell r="W287">
            <v>226666.66</v>
          </cell>
        </row>
        <row r="288">
          <cell r="B288">
            <v>40986</v>
          </cell>
          <cell r="D288" t="str">
            <v>Amort - Restraint of Trade</v>
          </cell>
          <cell r="I288">
            <v>133333.32999999999</v>
          </cell>
          <cell r="J288">
            <v>133333.32999999999</v>
          </cell>
          <cell r="K288">
            <v>133333.32999999999</v>
          </cell>
          <cell r="L288">
            <v>133333.32999999999</v>
          </cell>
          <cell r="M288">
            <v>133333.32999999999</v>
          </cell>
          <cell r="N288">
            <v>133333.32999999999</v>
          </cell>
          <cell r="O288">
            <v>133333.32999999999</v>
          </cell>
          <cell r="P288">
            <v>133333.32999999999</v>
          </cell>
          <cell r="Q288">
            <v>133333.32999999999</v>
          </cell>
          <cell r="R288">
            <v>133333.32999999999</v>
          </cell>
          <cell r="S288">
            <v>133333.32999999999</v>
          </cell>
          <cell r="T288">
            <v>133333.32999999999</v>
          </cell>
          <cell r="U288">
            <v>1599999.9600000002</v>
          </cell>
          <cell r="W288">
            <v>266666.65999999997</v>
          </cell>
        </row>
        <row r="289">
          <cell r="I289">
            <v>7175</v>
          </cell>
          <cell r="J289">
            <v>7175</v>
          </cell>
          <cell r="K289">
            <v>7175</v>
          </cell>
          <cell r="L289">
            <v>7175</v>
          </cell>
          <cell r="M289">
            <v>7175</v>
          </cell>
          <cell r="N289">
            <v>7175</v>
          </cell>
          <cell r="O289">
            <v>7175</v>
          </cell>
          <cell r="P289">
            <v>7175</v>
          </cell>
          <cell r="Q289">
            <v>7175</v>
          </cell>
          <cell r="R289">
            <v>7175</v>
          </cell>
          <cell r="S289">
            <v>7175</v>
          </cell>
          <cell r="T289">
            <v>7175</v>
          </cell>
          <cell r="U289">
            <v>86100</v>
          </cell>
          <cell r="W289">
            <v>14350</v>
          </cell>
        </row>
        <row r="290">
          <cell r="B290" t="str">
            <v>Amort</v>
          </cell>
          <cell r="I290">
            <v>253841.65999999997</v>
          </cell>
          <cell r="J290">
            <v>253841.65999999997</v>
          </cell>
          <cell r="K290">
            <v>253841.65999999997</v>
          </cell>
          <cell r="L290">
            <v>253841.65999999997</v>
          </cell>
          <cell r="M290">
            <v>253841.65999999997</v>
          </cell>
          <cell r="N290">
            <v>253841.65999999997</v>
          </cell>
          <cell r="O290">
            <v>253841.65999999997</v>
          </cell>
          <cell r="P290">
            <v>253841.65999999997</v>
          </cell>
          <cell r="Q290">
            <v>253841.65999999997</v>
          </cell>
          <cell r="R290">
            <v>253841.65999999997</v>
          </cell>
          <cell r="S290">
            <v>253841.65999999997</v>
          </cell>
          <cell r="T290">
            <v>253841.65999999997</v>
          </cell>
          <cell r="U290">
            <v>3046099.92</v>
          </cell>
          <cell r="W290">
            <v>507683.31999999995</v>
          </cell>
        </row>
        <row r="292">
          <cell r="D292" t="str">
            <v>EBITDA</v>
          </cell>
          <cell r="I292">
            <v>719201.5164294336</v>
          </cell>
          <cell r="J292">
            <v>1018510.7334031384</v>
          </cell>
          <cell r="K292">
            <v>617239.41177009931</v>
          </cell>
          <cell r="L292">
            <v>746550.15424914553</v>
          </cell>
          <cell r="M292">
            <v>1131699.2820253789</v>
          </cell>
          <cell r="N292">
            <v>1115403.7607467899</v>
          </cell>
          <cell r="O292">
            <v>1071977.3560264339</v>
          </cell>
          <cell r="P292">
            <v>1105963.4665417583</v>
          </cell>
          <cell r="Q292">
            <v>618468.26274539321</v>
          </cell>
          <cell r="R292">
            <v>762597.45334324916</v>
          </cell>
          <cell r="S292">
            <v>937418.08560625301</v>
          </cell>
          <cell r="T292">
            <v>914207.48907811544</v>
          </cell>
          <cell r="U292">
            <v>10759236.97196519</v>
          </cell>
          <cell r="V292">
            <v>2.8034809976816177E-2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2</v>
          </cell>
        </row>
      </sheetData>
      <sheetData sheetId="13"/>
      <sheetData sheetId="14"/>
      <sheetData sheetId="15"/>
      <sheetData sheetId="1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ud alsaud" id="{679ABF43-829A-5841-8010-999C5065EDC5}" userId="S::saudalsaud@gulfbird.net::3d59946b-4bb8-4395-8e82-a616d320ff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2-09-11T14:24:56.50" personId="{679ABF43-829A-5841-8010-999C5065EDC5}" id="{C1DCADDA-58BC-014C-BC63-33525B5679C4}">
    <text>replace to vit 500 + enchinacea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2-09-11T14:24:56.50" personId="{679ABF43-829A-5841-8010-999C5065EDC5}" id="{372BF4A3-3178-D240-8393-40BD3A64E281}">
    <text>replace to vit 500 + enchinacea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ealtheries.co.nz/product/magnesium-400mg-high-strength-1-a-day-capsules" TargetMode="External"/><Relationship Id="rId13" Type="http://schemas.openxmlformats.org/officeDocument/2006/relationships/hyperlink" Target="https://healtheries.co.nz/product/magnesium-400mg-high-strength-1-a-day-capsules" TargetMode="External"/><Relationship Id="rId18" Type="http://schemas.microsoft.com/office/2017/10/relationships/threadedComment" Target="../threadedComments/threadedComment1.xml"/><Relationship Id="rId3" Type="http://schemas.openxmlformats.org/officeDocument/2006/relationships/hyperlink" Target="https://healtheries.co.nz/product/apple-cider-vinegar-capsules" TargetMode="External"/><Relationship Id="rId7" Type="http://schemas.openxmlformats.org/officeDocument/2006/relationships/hyperlink" Target="https://healtheries.co.nz/product/iron-vit-c-tablets" TargetMode="External"/><Relationship Id="rId12" Type="http://schemas.openxmlformats.org/officeDocument/2006/relationships/hyperlink" Target="https://healtheries.co.nz/product/vit-c-500mg-chewable-tablets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healtheries.co.nz/product/garlic-vit-c-zinc-echinacea-with-olive-leaf-tablets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healtheries.co.nz/product/b-complex-supreme-tablets" TargetMode="External"/><Relationship Id="rId6" Type="http://schemas.openxmlformats.org/officeDocument/2006/relationships/hyperlink" Target="https://healtheries.co.nz/product/calcium-1000-plus-tablets" TargetMode="External"/><Relationship Id="rId11" Type="http://schemas.openxmlformats.org/officeDocument/2006/relationships/hyperlink" Target="https://healtheries.co.nz/product/immune-support-with-vit-c-d-zinc-olive-leaf" TargetMode="External"/><Relationship Id="rId5" Type="http://schemas.openxmlformats.org/officeDocument/2006/relationships/hyperlink" Target="https://healtheries.co.nz/product/memory-brain-power-tablet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healtheries.co.nz/product/zinc-plus-tablets" TargetMode="External"/><Relationship Id="rId4" Type="http://schemas.openxmlformats.org/officeDocument/2006/relationships/hyperlink" Target="https://healtheries.co.nz/product/st-johns-wort-plus-capsules" TargetMode="External"/><Relationship Id="rId9" Type="http://schemas.openxmlformats.org/officeDocument/2006/relationships/hyperlink" Target="https://healtheries.co.nz/product/b6-zinc-magnesium-tablets" TargetMode="External"/><Relationship Id="rId14" Type="http://schemas.openxmlformats.org/officeDocument/2006/relationships/hyperlink" Target="https://healtheries.co.nz/product/magnesium-400mg-high-strength-1-a-day-capsule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healtheries.co.nz/product/magnesium-400mg-high-strength-1-a-day-capsules" TargetMode="External"/><Relationship Id="rId13" Type="http://schemas.openxmlformats.org/officeDocument/2006/relationships/hyperlink" Target="https://healtheries.co.nz/product/magnesium-400mg-high-strength-1-a-day-capsules" TargetMode="External"/><Relationship Id="rId18" Type="http://schemas.microsoft.com/office/2017/10/relationships/threadedComment" Target="../threadedComments/threadedComment2.xml"/><Relationship Id="rId3" Type="http://schemas.openxmlformats.org/officeDocument/2006/relationships/hyperlink" Target="https://healtheries.co.nz/product/apple-cider-vinegar-capsules" TargetMode="External"/><Relationship Id="rId7" Type="http://schemas.openxmlformats.org/officeDocument/2006/relationships/hyperlink" Target="https://healtheries.co.nz/product/iron-vit-c-tablets" TargetMode="External"/><Relationship Id="rId12" Type="http://schemas.openxmlformats.org/officeDocument/2006/relationships/hyperlink" Target="https://healtheries.co.nz/product/memory-brain-power-tablets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healtheries.co.nz/product/garlic-vit-c-zinc-echinacea-with-olive-leaf-tablets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healtheries.co.nz/product/b-complex-supreme-tablets" TargetMode="External"/><Relationship Id="rId6" Type="http://schemas.openxmlformats.org/officeDocument/2006/relationships/hyperlink" Target="https://healtheries.co.nz/product/calcium-1000-plus-tablets" TargetMode="External"/><Relationship Id="rId11" Type="http://schemas.openxmlformats.org/officeDocument/2006/relationships/hyperlink" Target="https://healtheries.co.nz/product/vit-c-500mg-chewable-tablets" TargetMode="External"/><Relationship Id="rId5" Type="http://schemas.openxmlformats.org/officeDocument/2006/relationships/hyperlink" Target="https://healtheries.co.nz/product/memory-brain-power-tablets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healtheries.co.nz/product/zinc-plus-tablets" TargetMode="External"/><Relationship Id="rId4" Type="http://schemas.openxmlformats.org/officeDocument/2006/relationships/hyperlink" Target="https://healtheries.co.nz/product/st-johns-wort-plus-capsules" TargetMode="External"/><Relationship Id="rId9" Type="http://schemas.openxmlformats.org/officeDocument/2006/relationships/hyperlink" Target="https://healtheries.co.nz/product/b6-zinc-magnesium-tablets" TargetMode="External"/><Relationship Id="rId14" Type="http://schemas.openxmlformats.org/officeDocument/2006/relationships/hyperlink" Target="https://healtheries.co.nz/product/magnesium-400mg-high-strength-1-a-day-capsu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213E4-1DCB-E84C-AAA6-547129ABBC35}">
  <dimension ref="A1:AS61"/>
  <sheetViews>
    <sheetView tabSelected="1" zoomScale="90" zoomScaleNormal="90" workbookViewId="0">
      <selection activeCell="X44" sqref="X44"/>
    </sheetView>
  </sheetViews>
  <sheetFormatPr baseColWidth="10" defaultColWidth="8.83203125" defaultRowHeight="15"/>
  <cols>
    <col min="1" max="1" width="8.83203125" style="7"/>
    <col min="2" max="2" width="62.5" style="6" bestFit="1" customWidth="1"/>
    <col min="3" max="3" width="15.1640625" style="7" customWidth="1"/>
    <col min="4" max="4" width="15.5" style="7" customWidth="1"/>
    <col min="5" max="5" width="10.83203125" style="7" customWidth="1"/>
    <col min="6" max="6" width="10.83203125" style="26" customWidth="1"/>
    <col min="7" max="7" width="8.83203125" style="6" bestFit="1" customWidth="1"/>
    <col min="8" max="8" width="10.83203125" style="6" customWidth="1"/>
    <col min="9" max="11" width="8.83203125" style="7" customWidth="1"/>
    <col min="12" max="12" width="9.1640625" style="7" customWidth="1"/>
    <col min="13" max="13" width="9.1640625" style="1" customWidth="1"/>
    <col min="14" max="14" width="9.1640625" style="7" customWidth="1"/>
    <col min="15" max="15" width="11.5" style="7" customWidth="1"/>
    <col min="16" max="16" width="9.1640625" style="26" customWidth="1"/>
    <col min="17" max="17" width="9.1640625" style="27" customWidth="1"/>
    <col min="18" max="21" width="9.1640625" style="7" customWidth="1"/>
    <col min="22" max="22" width="9.1640625" style="1" customWidth="1"/>
    <col min="23" max="23" width="9.83203125" style="7" customWidth="1"/>
    <col min="24" max="24" width="11.6640625" style="46" customWidth="1"/>
    <col min="25" max="25" width="16.6640625" style="7" customWidth="1"/>
    <col min="26" max="26" width="15" style="7" customWidth="1"/>
    <col min="27" max="30" width="9.1640625" style="7" customWidth="1"/>
    <col min="31" max="31" width="9.1640625" style="1" customWidth="1"/>
    <col min="32" max="33" width="14.83203125" style="7" customWidth="1"/>
    <col min="34" max="34" width="76.83203125" style="6" hidden="1" customWidth="1"/>
    <col min="35" max="35" width="13.33203125" style="6" customWidth="1"/>
    <col min="36" max="36" width="10.1640625" style="6" customWidth="1"/>
    <col min="37" max="37" width="10.33203125" style="6" customWidth="1"/>
    <col min="38" max="38" width="13.33203125" style="6" customWidth="1"/>
    <col min="39" max="39" width="12.6640625" style="6" customWidth="1"/>
    <col min="40" max="40" width="12.83203125" style="6" customWidth="1"/>
    <col min="41" max="41" width="9.83203125" style="6" customWidth="1"/>
    <col min="42" max="42" width="8.83203125" style="6"/>
    <col min="43" max="43" width="8.83203125" style="19"/>
    <col min="44" max="44" width="14.33203125" style="6" customWidth="1"/>
    <col min="45" max="45" width="14" style="6" customWidth="1"/>
    <col min="46" max="16384" width="8.83203125" style="6"/>
  </cols>
  <sheetData>
    <row r="1" spans="1:45" ht="16" thickBot="1"/>
    <row r="2" spans="1:45" ht="26">
      <c r="B2" s="69" t="s">
        <v>0</v>
      </c>
      <c r="C2" s="68"/>
      <c r="D2" s="68"/>
      <c r="E2" s="68"/>
      <c r="F2" s="8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64" t="s">
        <v>1</v>
      </c>
      <c r="S2" s="164"/>
      <c r="T2" s="164"/>
      <c r="U2" s="164"/>
      <c r="V2" s="164"/>
      <c r="W2" s="164"/>
      <c r="X2" s="164"/>
      <c r="Y2" s="164"/>
      <c r="Z2" s="164"/>
      <c r="AA2" s="164" t="s">
        <v>78</v>
      </c>
      <c r="AB2" s="164"/>
      <c r="AC2" s="164"/>
      <c r="AD2" s="164"/>
      <c r="AE2" s="164"/>
      <c r="AF2" s="164"/>
      <c r="AG2" s="165"/>
      <c r="AH2" s="68"/>
      <c r="AI2" s="166" t="s">
        <v>90</v>
      </c>
      <c r="AJ2" s="167"/>
      <c r="AK2" s="167"/>
      <c r="AL2" s="168"/>
      <c r="AM2" s="168"/>
      <c r="AN2" s="168"/>
      <c r="AO2" s="168"/>
      <c r="AP2" s="168"/>
      <c r="AQ2" s="168"/>
      <c r="AR2" s="168"/>
      <c r="AS2" s="169"/>
    </row>
    <row r="3" spans="1:45" ht="48">
      <c r="B3" s="5" t="s">
        <v>2</v>
      </c>
      <c r="C3" s="4" t="s">
        <v>3</v>
      </c>
      <c r="D3" s="4" t="s">
        <v>96</v>
      </c>
      <c r="E3" s="4" t="s">
        <v>4</v>
      </c>
      <c r="F3" s="90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21" t="s">
        <v>15</v>
      </c>
      <c r="Q3" s="70" t="s">
        <v>16</v>
      </c>
      <c r="R3" s="62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44" t="s">
        <v>23</v>
      </c>
      <c r="Y3" s="3" t="s">
        <v>24</v>
      </c>
      <c r="Z3" s="123" t="s">
        <v>25</v>
      </c>
      <c r="AA3" s="62" t="s">
        <v>17</v>
      </c>
      <c r="AB3" s="3" t="s">
        <v>18</v>
      </c>
      <c r="AC3" s="3" t="s">
        <v>19</v>
      </c>
      <c r="AD3" s="3" t="s">
        <v>20</v>
      </c>
      <c r="AE3" s="3" t="s">
        <v>21</v>
      </c>
      <c r="AF3" s="3" t="s">
        <v>24</v>
      </c>
      <c r="AG3" s="101" t="s">
        <v>25</v>
      </c>
      <c r="AH3" s="103" t="s">
        <v>26</v>
      </c>
      <c r="AI3" s="114" t="s">
        <v>89</v>
      </c>
      <c r="AJ3" s="141" t="s">
        <v>16</v>
      </c>
      <c r="AK3" s="141" t="s">
        <v>12</v>
      </c>
      <c r="AL3" s="106" t="s">
        <v>85</v>
      </c>
      <c r="AM3" s="106" t="s">
        <v>87</v>
      </c>
      <c r="AN3" s="106" t="s">
        <v>88</v>
      </c>
      <c r="AO3" s="106" t="s">
        <v>86</v>
      </c>
      <c r="AP3" s="106" t="s">
        <v>20</v>
      </c>
      <c r="AQ3" s="106" t="s">
        <v>21</v>
      </c>
      <c r="AR3" s="3" t="s">
        <v>24</v>
      </c>
      <c r="AS3" s="102" t="s">
        <v>61</v>
      </c>
    </row>
    <row r="4" spans="1:45">
      <c r="B4" s="8" t="s">
        <v>27</v>
      </c>
      <c r="C4" s="9"/>
      <c r="D4" s="9"/>
      <c r="E4" s="9"/>
      <c r="F4" s="22"/>
      <c r="G4" s="9"/>
      <c r="H4" s="9"/>
      <c r="I4" s="9"/>
      <c r="J4" s="9"/>
      <c r="K4" s="9"/>
      <c r="L4" s="9"/>
      <c r="M4" s="29"/>
      <c r="N4" s="9"/>
      <c r="O4" s="9"/>
      <c r="P4" s="22"/>
      <c r="Q4" s="71"/>
      <c r="R4" s="53"/>
      <c r="S4" s="9"/>
      <c r="T4" s="9"/>
      <c r="U4" s="9"/>
      <c r="V4" s="29"/>
      <c r="W4" s="9"/>
      <c r="X4" s="45"/>
      <c r="Y4" s="9"/>
      <c r="Z4" s="109"/>
      <c r="AA4" s="53"/>
      <c r="AB4" s="9"/>
      <c r="AC4" s="9"/>
      <c r="AD4" s="9"/>
      <c r="AE4" s="29"/>
      <c r="AF4" s="9"/>
      <c r="AG4" s="54"/>
      <c r="AH4" s="128"/>
      <c r="AI4" s="53"/>
      <c r="AJ4" s="142"/>
      <c r="AK4" s="142"/>
      <c r="AL4" s="9"/>
      <c r="AM4" s="9"/>
      <c r="AN4" s="9"/>
      <c r="AO4" s="9"/>
      <c r="AP4" s="9"/>
      <c r="AQ4" s="29"/>
      <c r="AR4" s="9"/>
      <c r="AS4" s="54"/>
    </row>
    <row r="5" spans="1:45">
      <c r="A5" s="7">
        <v>1</v>
      </c>
      <c r="B5" s="36" t="s">
        <v>28</v>
      </c>
      <c r="C5" s="10">
        <v>12047</v>
      </c>
      <c r="D5" s="10" t="s">
        <v>123</v>
      </c>
      <c r="E5" s="88">
        <v>0</v>
      </c>
      <c r="F5" s="91">
        <v>0.02</v>
      </c>
      <c r="G5" s="12">
        <v>36</v>
      </c>
      <c r="H5" s="12">
        <v>30</v>
      </c>
      <c r="I5" s="11">
        <v>3.88</v>
      </c>
      <c r="J5" s="11">
        <f>I5*3.759</f>
        <v>14.584919999999999</v>
      </c>
      <c r="K5" s="11">
        <f>(J5*F5)+J5</f>
        <v>14.876618399999998</v>
      </c>
      <c r="L5" s="11">
        <f>(K5*2)*2</f>
        <v>59.506473599999993</v>
      </c>
      <c r="M5" s="33">
        <v>35</v>
      </c>
      <c r="N5" s="20" t="s">
        <v>63</v>
      </c>
      <c r="O5" s="20" t="s">
        <v>63</v>
      </c>
      <c r="P5" s="25">
        <v>0</v>
      </c>
      <c r="Q5" s="72">
        <f>M5/(1+P5)</f>
        <v>35</v>
      </c>
      <c r="R5" s="55">
        <v>0.15</v>
      </c>
      <c r="S5" s="34">
        <f>Q5*R5</f>
        <v>5.25</v>
      </c>
      <c r="T5" s="34">
        <f>Q5-S5</f>
        <v>29.75</v>
      </c>
      <c r="U5" s="34">
        <f>T5-K5</f>
        <v>14.873381600000002</v>
      </c>
      <c r="V5" s="35">
        <f>U5/T5</f>
        <v>0.49994560000000005</v>
      </c>
      <c r="W5" s="20">
        <v>20818</v>
      </c>
      <c r="X5" s="43">
        <v>200000</v>
      </c>
      <c r="Y5" s="20">
        <f>X5*T5</f>
        <v>5950000</v>
      </c>
      <c r="Z5" s="124">
        <f>X5*U5</f>
        <v>2974676.3200000003</v>
      </c>
      <c r="AA5" s="55">
        <v>0.15</v>
      </c>
      <c r="AB5" s="97">
        <f>Q5*AA5</f>
        <v>5.25</v>
      </c>
      <c r="AC5" s="34">
        <f>Q5-AB5</f>
        <v>29.75</v>
      </c>
      <c r="AD5" s="34">
        <f>AC5-K5</f>
        <v>14.873381600000002</v>
      </c>
      <c r="AE5" s="35">
        <f>AD5/AC5</f>
        <v>0.49994560000000005</v>
      </c>
      <c r="AF5" s="20">
        <f>AC5*X5</f>
        <v>5950000</v>
      </c>
      <c r="AG5" s="56">
        <f>AD5*X5</f>
        <v>2974676.3200000003</v>
      </c>
      <c r="AH5" s="110" t="s">
        <v>29</v>
      </c>
      <c r="AI5" s="64">
        <v>0.25</v>
      </c>
      <c r="AJ5" s="146">
        <f>Q5-(Q5*AI5)</f>
        <v>26.25</v>
      </c>
      <c r="AK5" s="146">
        <f>AJ5*(1+P5)</f>
        <v>26.25</v>
      </c>
      <c r="AL5" s="140">
        <f>AJ5*AI5</f>
        <v>6.5625</v>
      </c>
      <c r="AM5" s="40">
        <v>0.6</v>
      </c>
      <c r="AN5" s="39">
        <f>AJ5*AM5</f>
        <v>15.75</v>
      </c>
      <c r="AO5" s="39">
        <f>AJ5-AN5</f>
        <v>10.5</v>
      </c>
      <c r="AP5" s="39">
        <f>AO5-K5</f>
        <v>-4.3766183999999981</v>
      </c>
      <c r="AQ5" s="30">
        <f>AP5/AO5</f>
        <v>-0.41682079999999982</v>
      </c>
      <c r="AR5" s="113">
        <f>AO5*X5</f>
        <v>2100000</v>
      </c>
      <c r="AS5" s="115">
        <f>AP5*X5</f>
        <v>-875323.67999999959</v>
      </c>
    </row>
    <row r="6" spans="1:45">
      <c r="B6" s="8" t="s">
        <v>30</v>
      </c>
      <c r="C6" s="13"/>
      <c r="D6" s="13"/>
      <c r="E6" s="13"/>
      <c r="F6" s="13"/>
      <c r="G6" s="13"/>
      <c r="H6" s="13"/>
      <c r="I6" s="14"/>
      <c r="J6" s="14"/>
      <c r="K6" s="14"/>
      <c r="L6" s="14"/>
      <c r="M6" s="14"/>
      <c r="N6" s="14"/>
      <c r="O6" s="14"/>
      <c r="P6" s="24"/>
      <c r="Q6" s="52"/>
      <c r="R6" s="57"/>
      <c r="S6" s="24"/>
      <c r="T6" s="24"/>
      <c r="U6" s="24"/>
      <c r="V6" s="31"/>
      <c r="W6" s="24"/>
      <c r="X6" s="24"/>
      <c r="Y6" s="24"/>
      <c r="Z6" s="52"/>
      <c r="AA6" s="132"/>
      <c r="AB6" s="24"/>
      <c r="AC6" s="87"/>
      <c r="AD6" s="24"/>
      <c r="AE6" s="24"/>
      <c r="AF6" s="24"/>
      <c r="AG6" s="58"/>
      <c r="AH6" s="129"/>
      <c r="AI6" s="57"/>
      <c r="AJ6" s="87"/>
      <c r="AK6" s="87"/>
      <c r="AL6" s="24"/>
      <c r="AM6" s="24"/>
      <c r="AN6" s="24"/>
      <c r="AO6" s="24"/>
      <c r="AP6" s="24"/>
      <c r="AQ6" s="31"/>
      <c r="AR6" s="24"/>
      <c r="AS6" s="58"/>
    </row>
    <row r="7" spans="1:45">
      <c r="A7" s="7">
        <v>2</v>
      </c>
      <c r="B7" s="16" t="s">
        <v>84</v>
      </c>
      <c r="C7" s="10">
        <v>12181</v>
      </c>
      <c r="D7" s="10" t="s">
        <v>123</v>
      </c>
      <c r="E7" s="88">
        <v>0</v>
      </c>
      <c r="F7" s="91">
        <v>0.02</v>
      </c>
      <c r="G7" s="12">
        <v>36</v>
      </c>
      <c r="H7" s="12">
        <v>25</v>
      </c>
      <c r="I7" s="11">
        <v>2.95</v>
      </c>
      <c r="J7" s="11">
        <f t="shared" ref="J7" si="0">I7*3.759</f>
        <v>11.08905</v>
      </c>
      <c r="K7" s="11">
        <f>(J7*F7)+J7</f>
        <v>11.310831</v>
      </c>
      <c r="L7" s="11">
        <f>(K7*2)*2</f>
        <v>45.243324000000001</v>
      </c>
      <c r="M7" s="33">
        <v>40</v>
      </c>
      <c r="N7" s="11">
        <v>60</v>
      </c>
      <c r="O7" s="11" t="s">
        <v>80</v>
      </c>
      <c r="P7" s="25">
        <v>0</v>
      </c>
      <c r="Q7" s="72">
        <f t="shared" ref="Q7:Q22" si="1">M7/(1+P7)</f>
        <v>40</v>
      </c>
      <c r="R7" s="150">
        <v>0.15</v>
      </c>
      <c r="S7" s="34">
        <f t="shared" ref="S7:S22" si="2">Q7*R7</f>
        <v>6</v>
      </c>
      <c r="T7" s="34">
        <f t="shared" ref="T7:T22" si="3">Q7-S7</f>
        <v>34</v>
      </c>
      <c r="U7" s="34">
        <f t="shared" ref="U7" si="4">T7-K7</f>
        <v>22.689169</v>
      </c>
      <c r="V7" s="35">
        <f t="shared" ref="V7:V22" si="5">U7/T7</f>
        <v>0.66732849999999999</v>
      </c>
      <c r="W7" s="20">
        <v>38056</v>
      </c>
      <c r="X7" s="43">
        <v>200000</v>
      </c>
      <c r="Y7" s="20">
        <f t="shared" ref="Y7:Y22" si="6">X7*T7</f>
        <v>6800000</v>
      </c>
      <c r="Z7" s="124">
        <f t="shared" ref="Z7:Z22" si="7">X7*U7</f>
        <v>4537833.8</v>
      </c>
      <c r="AA7" s="150">
        <v>0.15</v>
      </c>
      <c r="AB7" s="99">
        <f t="shared" ref="AB7:AB22" si="8">Q7*AA7</f>
        <v>6</v>
      </c>
      <c r="AC7" s="34">
        <f t="shared" ref="AC7:AC21" si="9">Q7-AB7</f>
        <v>34</v>
      </c>
      <c r="AD7" s="34">
        <f t="shared" ref="AD7:AD22" si="10">AC7-K7</f>
        <v>22.689169</v>
      </c>
      <c r="AE7" s="35">
        <f t="shared" ref="AE7:AE22" si="11">AD7/AC7</f>
        <v>0.66732849999999999</v>
      </c>
      <c r="AF7" s="20">
        <f t="shared" ref="AF7:AF22" si="12">AC7*X7</f>
        <v>6800000</v>
      </c>
      <c r="AG7" s="56">
        <f t="shared" ref="AG7:AG22" si="13">AD7*X7</f>
        <v>4537833.8</v>
      </c>
      <c r="AH7" s="110" t="s">
        <v>31</v>
      </c>
      <c r="AI7" s="64">
        <v>0.25</v>
      </c>
      <c r="AJ7" s="146">
        <f>Q7-(Q7*AI7)</f>
        <v>30</v>
      </c>
      <c r="AK7" s="146">
        <f>AJ7*(1+P7)</f>
        <v>30</v>
      </c>
      <c r="AL7" s="140">
        <f>AJ7*AI7</f>
        <v>7.5</v>
      </c>
      <c r="AM7" s="40">
        <v>0.6</v>
      </c>
      <c r="AN7" s="39">
        <f>AJ7*AM7</f>
        <v>18</v>
      </c>
      <c r="AO7" s="39">
        <f>AJ7-AN7</f>
        <v>12</v>
      </c>
      <c r="AP7" s="39">
        <f>AO7-K7</f>
        <v>0.6891689999999997</v>
      </c>
      <c r="AQ7" s="30">
        <f>AP7/AO7</f>
        <v>5.7430749999999975E-2</v>
      </c>
      <c r="AR7" s="113">
        <f>AO7*X7</f>
        <v>2400000</v>
      </c>
      <c r="AS7" s="115">
        <f>AP7*X7</f>
        <v>137833.79999999993</v>
      </c>
    </row>
    <row r="8" spans="1:45">
      <c r="B8" s="8" t="s">
        <v>32</v>
      </c>
      <c r="C8" s="13"/>
      <c r="D8" s="13"/>
      <c r="E8" s="13"/>
      <c r="F8" s="13"/>
      <c r="G8" s="13"/>
      <c r="H8" s="13"/>
      <c r="I8" s="13"/>
      <c r="J8" s="13"/>
      <c r="K8" s="13"/>
      <c r="L8" s="14"/>
      <c r="M8" s="14"/>
      <c r="N8" s="14"/>
      <c r="O8" s="14"/>
      <c r="P8" s="24"/>
      <c r="Q8" s="52"/>
      <c r="R8" s="57"/>
      <c r="S8" s="24"/>
      <c r="T8" s="24"/>
      <c r="U8" s="24"/>
      <c r="V8" s="31"/>
      <c r="W8" s="24"/>
      <c r="X8" s="24"/>
      <c r="Y8" s="24"/>
      <c r="Z8" s="52"/>
      <c r="AA8" s="132"/>
      <c r="AB8" s="24"/>
      <c r="AC8" s="87"/>
      <c r="AD8" s="24"/>
      <c r="AE8" s="24"/>
      <c r="AF8" s="24"/>
      <c r="AG8" s="58"/>
      <c r="AH8" s="129"/>
      <c r="AI8" s="57"/>
      <c r="AJ8" s="87"/>
      <c r="AK8" s="87"/>
      <c r="AL8" s="24"/>
      <c r="AM8" s="24"/>
      <c r="AN8" s="24"/>
      <c r="AO8" s="24"/>
      <c r="AP8" s="24"/>
      <c r="AQ8" s="31"/>
      <c r="AR8" s="24"/>
      <c r="AS8" s="58"/>
    </row>
    <row r="9" spans="1:45">
      <c r="A9" s="7">
        <v>3</v>
      </c>
      <c r="B9" s="16" t="s">
        <v>33</v>
      </c>
      <c r="C9" s="10">
        <v>412072</v>
      </c>
      <c r="D9" s="10" t="s">
        <v>123</v>
      </c>
      <c r="E9" s="88">
        <v>0</v>
      </c>
      <c r="F9" s="91">
        <v>0.02</v>
      </c>
      <c r="G9" s="12">
        <v>36</v>
      </c>
      <c r="H9" s="12">
        <v>30</v>
      </c>
      <c r="I9" s="11">
        <v>2.33</v>
      </c>
      <c r="J9" s="11">
        <f>I9*3.759</f>
        <v>8.7584700000000009</v>
      </c>
      <c r="K9" s="11">
        <f>(J9*F9)+J9</f>
        <v>8.9336394000000006</v>
      </c>
      <c r="L9" s="11">
        <f>(K9*2)*2</f>
        <v>35.734557600000002</v>
      </c>
      <c r="M9" s="33">
        <v>33</v>
      </c>
      <c r="N9" s="11">
        <v>73</v>
      </c>
      <c r="O9" s="11"/>
      <c r="P9" s="25"/>
      <c r="Q9" s="72">
        <f>M9/(1+P9)</f>
        <v>33</v>
      </c>
      <c r="R9" s="55">
        <v>0.6</v>
      </c>
      <c r="S9" s="34">
        <f>Q9*R9</f>
        <v>19.8</v>
      </c>
      <c r="T9" s="34">
        <f t="shared" si="3"/>
        <v>13.2</v>
      </c>
      <c r="U9" s="34">
        <f>T9-K9</f>
        <v>4.2663605999999987</v>
      </c>
      <c r="V9" s="35">
        <f t="shared" si="5"/>
        <v>0.3232091363636363</v>
      </c>
      <c r="W9" s="20">
        <v>27924</v>
      </c>
      <c r="X9" s="43">
        <v>50000</v>
      </c>
      <c r="Y9" s="20">
        <f t="shared" si="6"/>
        <v>660000</v>
      </c>
      <c r="Z9" s="124">
        <f t="shared" si="7"/>
        <v>213318.02999999994</v>
      </c>
      <c r="AA9" s="55">
        <v>0.55000000000000004</v>
      </c>
      <c r="AB9" s="98">
        <f t="shared" si="8"/>
        <v>18.150000000000002</v>
      </c>
      <c r="AC9" s="34">
        <f t="shared" si="9"/>
        <v>14.849999999999998</v>
      </c>
      <c r="AD9" s="34">
        <f t="shared" si="10"/>
        <v>5.9163605999999973</v>
      </c>
      <c r="AE9" s="35">
        <f t="shared" si="11"/>
        <v>0.3984081212121211</v>
      </c>
      <c r="AF9" s="20">
        <f t="shared" si="12"/>
        <v>742499.99999999988</v>
      </c>
      <c r="AG9" s="56">
        <f t="shared" si="13"/>
        <v>295818.02999999985</v>
      </c>
      <c r="AH9" s="110" t="s">
        <v>34</v>
      </c>
      <c r="AI9" s="64">
        <v>0.25</v>
      </c>
      <c r="AJ9" s="146">
        <f>Q9-(Q9*AI9)</f>
        <v>24.75</v>
      </c>
      <c r="AK9" s="146">
        <f>AJ9*(1+P9)</f>
        <v>24.75</v>
      </c>
      <c r="AL9" s="140">
        <f>AJ9*AI9</f>
        <v>6.1875</v>
      </c>
      <c r="AM9" s="40">
        <v>0.6</v>
      </c>
      <c r="AN9" s="39">
        <f>AJ9*AM9</f>
        <v>14.85</v>
      </c>
      <c r="AO9" s="39">
        <f>AJ9-AN9</f>
        <v>9.9</v>
      </c>
      <c r="AP9" s="39">
        <f>AO9-K9</f>
        <v>0.96636059999999979</v>
      </c>
      <c r="AQ9" s="30">
        <f>AP9/AO9</f>
        <v>9.7612181818181792E-2</v>
      </c>
      <c r="AR9" s="113">
        <f>AO9*X9</f>
        <v>495000</v>
      </c>
      <c r="AS9" s="115">
        <f>AP9*X9</f>
        <v>48318.029999999992</v>
      </c>
    </row>
    <row r="10" spans="1:45">
      <c r="B10" s="8" t="s">
        <v>35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24"/>
      <c r="Q10" s="52"/>
      <c r="R10" s="57"/>
      <c r="S10" s="24"/>
      <c r="T10" s="24"/>
      <c r="U10" s="24"/>
      <c r="V10" s="31"/>
      <c r="W10" s="24"/>
      <c r="X10" s="24"/>
      <c r="Y10" s="24"/>
      <c r="Z10" s="52"/>
      <c r="AA10" s="132"/>
      <c r="AB10" s="24"/>
      <c r="AC10" s="24"/>
      <c r="AD10" s="87"/>
      <c r="AE10" s="24"/>
      <c r="AF10" s="24"/>
      <c r="AG10" s="58"/>
      <c r="AH10" s="129"/>
      <c r="AI10" s="57"/>
      <c r="AJ10" s="87"/>
      <c r="AK10" s="87"/>
      <c r="AL10" s="24"/>
      <c r="AM10" s="24"/>
      <c r="AN10" s="24"/>
      <c r="AO10" s="24"/>
      <c r="AP10" s="24"/>
      <c r="AQ10" s="31"/>
      <c r="AR10" s="24"/>
      <c r="AS10" s="58"/>
    </row>
    <row r="11" spans="1:45">
      <c r="A11" s="7">
        <v>4</v>
      </c>
      <c r="B11" s="18" t="s">
        <v>36</v>
      </c>
      <c r="C11" s="17">
        <v>12678</v>
      </c>
      <c r="D11" s="10" t="s">
        <v>123</v>
      </c>
      <c r="E11" s="88">
        <v>0</v>
      </c>
      <c r="F11" s="91">
        <v>0.02</v>
      </c>
      <c r="G11" s="12">
        <v>36</v>
      </c>
      <c r="H11" s="12">
        <v>30</v>
      </c>
      <c r="I11" s="11">
        <v>4.67</v>
      </c>
      <c r="J11" s="11">
        <f t="shared" ref="J11:J13" si="14">I11*3.759</f>
        <v>17.55453</v>
      </c>
      <c r="K11" s="11">
        <f t="shared" ref="K11:K21" si="15">(J11*F11)+J11</f>
        <v>17.905620599999999</v>
      </c>
      <c r="L11" s="11">
        <f t="shared" ref="L11:L13" si="16">(K11*2)*2</f>
        <v>71.622482399999996</v>
      </c>
      <c r="M11" s="33">
        <f t="shared" ref="M11:M13" si="17">ROUNDUP(L11,0)</f>
        <v>72</v>
      </c>
      <c r="N11" s="11">
        <v>140</v>
      </c>
      <c r="O11" s="11" t="s">
        <v>81</v>
      </c>
      <c r="P11" s="23">
        <v>0</v>
      </c>
      <c r="Q11" s="72">
        <f t="shared" si="1"/>
        <v>72</v>
      </c>
      <c r="R11" s="59">
        <v>0.6</v>
      </c>
      <c r="S11" s="28">
        <f t="shared" si="2"/>
        <v>43.199999999999996</v>
      </c>
      <c r="T11" s="28">
        <f t="shared" si="3"/>
        <v>28.800000000000004</v>
      </c>
      <c r="U11" s="28">
        <f t="shared" ref="U11:U13" si="18">T11-K11</f>
        <v>10.894379400000005</v>
      </c>
      <c r="V11" s="30">
        <f t="shared" si="5"/>
        <v>0.37827706250000015</v>
      </c>
      <c r="W11" s="20">
        <v>14376</v>
      </c>
      <c r="X11" s="43">
        <v>50000</v>
      </c>
      <c r="Y11" s="20">
        <f t="shared" si="6"/>
        <v>1440000.0000000002</v>
      </c>
      <c r="Z11" s="124">
        <f t="shared" si="7"/>
        <v>544718.97000000032</v>
      </c>
      <c r="AA11" s="55">
        <v>0.55000000000000004</v>
      </c>
      <c r="AB11" s="98">
        <f t="shared" si="8"/>
        <v>39.6</v>
      </c>
      <c r="AC11" s="98">
        <f t="shared" si="9"/>
        <v>32.4</v>
      </c>
      <c r="AD11" s="34">
        <f t="shared" si="10"/>
        <v>14.4943794</v>
      </c>
      <c r="AE11" s="30">
        <f t="shared" si="11"/>
        <v>0.44735738888888887</v>
      </c>
      <c r="AF11" s="20">
        <f t="shared" si="12"/>
        <v>1620000</v>
      </c>
      <c r="AG11" s="56">
        <f t="shared" si="13"/>
        <v>724718.97</v>
      </c>
      <c r="AH11" s="104" t="s">
        <v>37</v>
      </c>
      <c r="AI11" s="64">
        <v>0</v>
      </c>
      <c r="AJ11" s="146">
        <f t="shared" ref="AJ11:AJ13" si="19">Q11-(Q11*AI11)</f>
        <v>72</v>
      </c>
      <c r="AK11" s="146">
        <f t="shared" ref="AK11:AK13" si="20">AJ11*(1+P11)</f>
        <v>72</v>
      </c>
      <c r="AL11" s="140">
        <f t="shared" ref="AL11:AL13" si="21">AJ11*AI11</f>
        <v>0</v>
      </c>
      <c r="AM11" s="40">
        <v>0.6</v>
      </c>
      <c r="AN11" s="39">
        <f t="shared" ref="AN11:AN13" si="22">AJ11*AM11</f>
        <v>43.199999999999996</v>
      </c>
      <c r="AO11" s="39">
        <f t="shared" ref="AO11:AO13" si="23">AJ11-AN11</f>
        <v>28.800000000000004</v>
      </c>
      <c r="AP11" s="39">
        <f t="shared" ref="AP11:AP13" si="24">AO11-K11</f>
        <v>10.894379400000005</v>
      </c>
      <c r="AQ11" s="30">
        <f t="shared" ref="AQ11:AQ13" si="25">AP11/AO11</f>
        <v>0.37827706250000015</v>
      </c>
      <c r="AR11" s="113">
        <f t="shared" ref="AR11:AR13" si="26">AO11*X11</f>
        <v>1440000.0000000002</v>
      </c>
      <c r="AS11" s="115">
        <f t="shared" ref="AS11:AS13" si="27">AP11*X11</f>
        <v>544718.97000000032</v>
      </c>
    </row>
    <row r="12" spans="1:45">
      <c r="A12" s="7">
        <v>5</v>
      </c>
      <c r="B12" s="138" t="s">
        <v>39</v>
      </c>
      <c r="C12" s="10">
        <v>412389</v>
      </c>
      <c r="D12" s="10" t="s">
        <v>123</v>
      </c>
      <c r="E12" s="88">
        <v>0</v>
      </c>
      <c r="F12" s="91">
        <v>0.02</v>
      </c>
      <c r="G12" s="12">
        <v>36</v>
      </c>
      <c r="H12" s="12">
        <v>30</v>
      </c>
      <c r="I12" s="11">
        <v>4.3499999999999996</v>
      </c>
      <c r="J12" s="11">
        <f t="shared" si="14"/>
        <v>16.351649999999999</v>
      </c>
      <c r="K12" s="11">
        <f t="shared" si="15"/>
        <v>16.678682999999999</v>
      </c>
      <c r="L12" s="11">
        <f t="shared" si="16"/>
        <v>66.714731999999998</v>
      </c>
      <c r="M12" s="33">
        <f>ROUNDUP(L12,0)</f>
        <v>67</v>
      </c>
      <c r="N12" s="11">
        <v>94</v>
      </c>
      <c r="O12" s="11" t="s">
        <v>82</v>
      </c>
      <c r="P12" s="23"/>
      <c r="Q12" s="72">
        <f t="shared" si="1"/>
        <v>67</v>
      </c>
      <c r="R12" s="59">
        <v>0.6</v>
      </c>
      <c r="S12" s="28">
        <f t="shared" si="2"/>
        <v>40.199999999999996</v>
      </c>
      <c r="T12" s="28">
        <f t="shared" si="3"/>
        <v>26.800000000000004</v>
      </c>
      <c r="U12" s="28">
        <f t="shared" si="18"/>
        <v>10.121317000000005</v>
      </c>
      <c r="V12" s="30">
        <f t="shared" si="5"/>
        <v>0.37766108208955235</v>
      </c>
      <c r="W12" s="20">
        <v>16797</v>
      </c>
      <c r="X12" s="43">
        <v>50000</v>
      </c>
      <c r="Y12" s="20">
        <f t="shared" si="6"/>
        <v>1340000.0000000002</v>
      </c>
      <c r="Z12" s="124">
        <f t="shared" si="7"/>
        <v>506065.85000000027</v>
      </c>
      <c r="AA12" s="55">
        <v>0.55000000000000004</v>
      </c>
      <c r="AB12" s="34">
        <f t="shared" si="8"/>
        <v>36.85</v>
      </c>
      <c r="AC12" s="34">
        <f t="shared" si="9"/>
        <v>30.15</v>
      </c>
      <c r="AD12" s="34">
        <f t="shared" si="10"/>
        <v>13.471316999999999</v>
      </c>
      <c r="AE12" s="30">
        <f t="shared" si="11"/>
        <v>0.44680985074626867</v>
      </c>
      <c r="AF12" s="20">
        <f t="shared" si="12"/>
        <v>1507500</v>
      </c>
      <c r="AG12" s="56">
        <f t="shared" si="13"/>
        <v>673565.85</v>
      </c>
      <c r="AH12" s="104" t="s">
        <v>40</v>
      </c>
      <c r="AI12" s="64">
        <v>0.25</v>
      </c>
      <c r="AJ12" s="146">
        <f t="shared" si="19"/>
        <v>50.25</v>
      </c>
      <c r="AK12" s="146">
        <f t="shared" si="20"/>
        <v>50.25</v>
      </c>
      <c r="AL12" s="140">
        <f t="shared" si="21"/>
        <v>12.5625</v>
      </c>
      <c r="AM12" s="40">
        <v>0.6</v>
      </c>
      <c r="AN12" s="39">
        <f t="shared" si="22"/>
        <v>30.15</v>
      </c>
      <c r="AO12" s="39">
        <f t="shared" si="23"/>
        <v>20.100000000000001</v>
      </c>
      <c r="AP12" s="39">
        <f t="shared" si="24"/>
        <v>3.4213170000000019</v>
      </c>
      <c r="AQ12" s="30">
        <f t="shared" si="25"/>
        <v>0.17021477611940308</v>
      </c>
      <c r="AR12" s="113">
        <f t="shared" si="26"/>
        <v>1005000.0000000001</v>
      </c>
      <c r="AS12" s="115">
        <f t="shared" si="27"/>
        <v>171065.85000000009</v>
      </c>
    </row>
    <row r="13" spans="1:45" hidden="1">
      <c r="A13" s="7">
        <v>9</v>
      </c>
      <c r="B13" s="18" t="s">
        <v>41</v>
      </c>
      <c r="C13" s="17">
        <v>11144</v>
      </c>
      <c r="D13" s="17"/>
      <c r="E13" s="88">
        <v>0</v>
      </c>
      <c r="F13" s="91">
        <v>0.02</v>
      </c>
      <c r="G13" s="12">
        <v>36</v>
      </c>
      <c r="H13" s="12">
        <v>30</v>
      </c>
      <c r="I13" s="11">
        <v>2.95</v>
      </c>
      <c r="J13" s="11">
        <f t="shared" si="14"/>
        <v>11.08905</v>
      </c>
      <c r="K13" s="11">
        <f t="shared" si="15"/>
        <v>11.310831</v>
      </c>
      <c r="L13" s="11">
        <f t="shared" si="16"/>
        <v>45.243324000000001</v>
      </c>
      <c r="M13" s="33">
        <f t="shared" si="17"/>
        <v>46</v>
      </c>
      <c r="N13" s="11">
        <v>156</v>
      </c>
      <c r="O13" s="11" t="s">
        <v>81</v>
      </c>
      <c r="P13" s="23"/>
      <c r="Q13" s="72">
        <f t="shared" si="1"/>
        <v>46</v>
      </c>
      <c r="R13" s="59">
        <v>0.6</v>
      </c>
      <c r="S13" s="28">
        <f t="shared" si="2"/>
        <v>27.599999999999998</v>
      </c>
      <c r="T13" s="28">
        <f t="shared" si="3"/>
        <v>18.400000000000002</v>
      </c>
      <c r="U13" s="28">
        <f t="shared" si="18"/>
        <v>7.0891690000000018</v>
      </c>
      <c r="V13" s="30">
        <f t="shared" si="5"/>
        <v>0.38528092391304353</v>
      </c>
      <c r="W13" s="20">
        <v>14152</v>
      </c>
      <c r="X13" s="43">
        <v>0</v>
      </c>
      <c r="Y13" s="20">
        <f t="shared" si="6"/>
        <v>0</v>
      </c>
      <c r="Z13" s="124">
        <f t="shared" si="7"/>
        <v>0</v>
      </c>
      <c r="AA13" s="55">
        <v>0.55000000000000004</v>
      </c>
      <c r="AB13" s="34">
        <f t="shared" si="8"/>
        <v>25.3</v>
      </c>
      <c r="AC13" s="34">
        <f t="shared" si="9"/>
        <v>20.7</v>
      </c>
      <c r="AD13" s="34">
        <f t="shared" si="10"/>
        <v>9.389168999999999</v>
      </c>
      <c r="AE13" s="30">
        <f t="shared" si="11"/>
        <v>0.45358304347826084</v>
      </c>
      <c r="AF13" s="20">
        <f t="shared" si="12"/>
        <v>0</v>
      </c>
      <c r="AG13" s="56">
        <f t="shared" si="13"/>
        <v>0</v>
      </c>
      <c r="AH13" s="104" t="s">
        <v>42</v>
      </c>
      <c r="AI13" s="64">
        <v>0.25</v>
      </c>
      <c r="AJ13" s="146">
        <f t="shared" si="19"/>
        <v>34.5</v>
      </c>
      <c r="AK13" s="146">
        <f t="shared" si="20"/>
        <v>34.5</v>
      </c>
      <c r="AL13" s="140">
        <f t="shared" si="21"/>
        <v>8.625</v>
      </c>
      <c r="AM13" s="40">
        <v>0.6</v>
      </c>
      <c r="AN13" s="39">
        <f t="shared" si="22"/>
        <v>20.7</v>
      </c>
      <c r="AO13" s="39">
        <f t="shared" si="23"/>
        <v>13.8</v>
      </c>
      <c r="AP13" s="39">
        <f t="shared" si="24"/>
        <v>2.4891690000000004</v>
      </c>
      <c r="AQ13" s="30">
        <f t="shared" si="25"/>
        <v>0.18037456521739131</v>
      </c>
      <c r="AR13" s="113">
        <f t="shared" si="26"/>
        <v>0</v>
      </c>
      <c r="AS13" s="115">
        <f t="shared" si="27"/>
        <v>0</v>
      </c>
    </row>
    <row r="14" spans="1:45">
      <c r="B14" s="8" t="s">
        <v>43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24"/>
      <c r="Q14" s="52"/>
      <c r="R14" s="57"/>
      <c r="S14" s="24"/>
      <c r="T14" s="24"/>
      <c r="U14" s="24"/>
      <c r="V14" s="31"/>
      <c r="W14" s="15"/>
      <c r="X14" s="15"/>
      <c r="Y14" s="15"/>
      <c r="Z14" s="96"/>
      <c r="AA14" s="133"/>
      <c r="AB14" s="15"/>
      <c r="AC14" s="87"/>
      <c r="AD14" s="24"/>
      <c r="AE14" s="24"/>
      <c r="AF14" s="24"/>
      <c r="AG14" s="58"/>
      <c r="AH14" s="129"/>
      <c r="AI14" s="57"/>
      <c r="AJ14" s="87"/>
      <c r="AK14" s="87"/>
      <c r="AL14" s="24"/>
      <c r="AM14" s="24"/>
      <c r="AN14" s="24"/>
      <c r="AO14" s="24"/>
      <c r="AP14" s="24"/>
      <c r="AQ14" s="31"/>
      <c r="AR14" s="24"/>
      <c r="AS14" s="58"/>
    </row>
    <row r="15" spans="1:45">
      <c r="A15" s="7">
        <v>6</v>
      </c>
      <c r="B15" s="137" t="s">
        <v>44</v>
      </c>
      <c r="C15" s="10">
        <v>12060</v>
      </c>
      <c r="D15" s="10" t="s">
        <v>123</v>
      </c>
      <c r="E15" s="88">
        <v>0</v>
      </c>
      <c r="F15" s="91">
        <v>0.02</v>
      </c>
      <c r="G15" s="12">
        <v>36</v>
      </c>
      <c r="H15" s="12">
        <v>30</v>
      </c>
      <c r="I15" s="11">
        <v>3</v>
      </c>
      <c r="J15" s="11">
        <f t="shared" ref="J15:J22" si="28">I15*3.759</f>
        <v>11.276999999999999</v>
      </c>
      <c r="K15" s="11">
        <f t="shared" si="15"/>
        <v>11.50254</v>
      </c>
      <c r="L15" s="11">
        <f t="shared" ref="L15:L22" si="29">(K15*2)*2</f>
        <v>46.010159999999999</v>
      </c>
      <c r="M15" s="33">
        <v>32</v>
      </c>
      <c r="N15" s="11" t="s">
        <v>63</v>
      </c>
      <c r="O15" s="11" t="s">
        <v>63</v>
      </c>
      <c r="P15" s="25">
        <v>0</v>
      </c>
      <c r="Q15" s="72">
        <f t="shared" ref="Q15:Q21" si="30">M15/(1+P15)</f>
        <v>32</v>
      </c>
      <c r="R15" s="55">
        <v>0.15</v>
      </c>
      <c r="S15" s="34">
        <f t="shared" si="2"/>
        <v>4.8</v>
      </c>
      <c r="T15" s="34">
        <f t="shared" si="3"/>
        <v>27.2</v>
      </c>
      <c r="U15" s="34">
        <f t="shared" ref="U15:U22" si="31">T15-K15</f>
        <v>15.69746</v>
      </c>
      <c r="V15" s="35">
        <f t="shared" si="5"/>
        <v>0.57711250000000003</v>
      </c>
      <c r="W15" s="20">
        <v>19816</v>
      </c>
      <c r="X15" s="43">
        <v>100000</v>
      </c>
      <c r="Y15" s="20">
        <f t="shared" si="6"/>
        <v>2720000</v>
      </c>
      <c r="Z15" s="124">
        <f t="shared" si="7"/>
        <v>1569746</v>
      </c>
      <c r="AA15" s="55">
        <v>0.15</v>
      </c>
      <c r="AB15" s="98">
        <f t="shared" si="8"/>
        <v>4.8</v>
      </c>
      <c r="AC15" s="34">
        <f t="shared" si="9"/>
        <v>27.2</v>
      </c>
      <c r="AD15" s="34">
        <f t="shared" si="10"/>
        <v>15.69746</v>
      </c>
      <c r="AE15" s="35">
        <f t="shared" si="11"/>
        <v>0.57711250000000003</v>
      </c>
      <c r="AF15" s="20">
        <f t="shared" si="12"/>
        <v>2720000</v>
      </c>
      <c r="AG15" s="56">
        <f t="shared" si="13"/>
        <v>1569746</v>
      </c>
      <c r="AH15" s="110" t="s">
        <v>45</v>
      </c>
      <c r="AI15" s="64">
        <v>0.25</v>
      </c>
      <c r="AJ15" s="146">
        <f t="shared" ref="AJ15:AJ22" si="32">Q15-(Q15*AI15)</f>
        <v>24</v>
      </c>
      <c r="AK15" s="146">
        <f t="shared" ref="AK15:AK22" si="33">AJ15*(1+P15)</f>
        <v>24</v>
      </c>
      <c r="AL15" s="140">
        <f t="shared" ref="AL15:AL22" si="34">AJ15*AI15</f>
        <v>6</v>
      </c>
      <c r="AM15" s="40">
        <v>0.6</v>
      </c>
      <c r="AN15" s="39">
        <f t="shared" ref="AN15:AN22" si="35">AJ15*AM15</f>
        <v>14.399999999999999</v>
      </c>
      <c r="AO15" s="39">
        <f t="shared" ref="AO15:AO22" si="36">AJ15-AN15</f>
        <v>9.6000000000000014</v>
      </c>
      <c r="AP15" s="39">
        <f t="shared" ref="AP15:AP22" si="37">AO15-K15</f>
        <v>-1.9025399999999983</v>
      </c>
      <c r="AQ15" s="30">
        <f t="shared" ref="AQ15:AQ22" si="38">AP15/AO15</f>
        <v>-0.19818124999999981</v>
      </c>
      <c r="AR15" s="113">
        <f t="shared" ref="AR15:AR22" si="39">AO15*X15</f>
        <v>960000.00000000012</v>
      </c>
      <c r="AS15" s="115">
        <f t="shared" ref="AS15:AS22" si="40">AP15*X15</f>
        <v>-190253.99999999983</v>
      </c>
    </row>
    <row r="16" spans="1:45">
      <c r="A16" s="7">
        <v>7</v>
      </c>
      <c r="B16" s="18" t="s">
        <v>46</v>
      </c>
      <c r="C16" s="17">
        <v>11183</v>
      </c>
      <c r="D16" s="10" t="s">
        <v>123</v>
      </c>
      <c r="E16" s="88">
        <v>0</v>
      </c>
      <c r="F16" s="91">
        <v>0.02</v>
      </c>
      <c r="G16" s="12">
        <v>36</v>
      </c>
      <c r="H16" s="12">
        <v>30</v>
      </c>
      <c r="I16" s="11">
        <v>1.71</v>
      </c>
      <c r="J16" s="11">
        <f t="shared" si="28"/>
        <v>6.4278899999999997</v>
      </c>
      <c r="K16" s="11">
        <f t="shared" si="15"/>
        <v>6.5564477999999999</v>
      </c>
      <c r="L16" s="11">
        <f t="shared" si="29"/>
        <v>26.2257912</v>
      </c>
      <c r="M16" s="33">
        <v>14</v>
      </c>
      <c r="N16" s="11">
        <v>40</v>
      </c>
      <c r="O16" s="11" t="s">
        <v>83</v>
      </c>
      <c r="P16" s="25">
        <v>0</v>
      </c>
      <c r="Q16" s="72">
        <f t="shared" si="30"/>
        <v>14</v>
      </c>
      <c r="R16" s="55">
        <v>0.15</v>
      </c>
      <c r="S16" s="34">
        <f t="shared" si="2"/>
        <v>2.1</v>
      </c>
      <c r="T16" s="34">
        <f t="shared" si="3"/>
        <v>11.9</v>
      </c>
      <c r="U16" s="34">
        <f t="shared" si="31"/>
        <v>5.3435522000000004</v>
      </c>
      <c r="V16" s="35">
        <f>U16/T16</f>
        <v>0.44903800000000005</v>
      </c>
      <c r="W16" s="20">
        <v>66909</v>
      </c>
      <c r="X16" s="43">
        <v>100000</v>
      </c>
      <c r="Y16" s="20">
        <f t="shared" si="6"/>
        <v>1190000</v>
      </c>
      <c r="Z16" s="124">
        <f t="shared" si="7"/>
        <v>534355.22000000009</v>
      </c>
      <c r="AA16" s="55">
        <v>0.15</v>
      </c>
      <c r="AB16" s="34">
        <f t="shared" si="8"/>
        <v>2.1</v>
      </c>
      <c r="AC16" s="34">
        <f t="shared" si="9"/>
        <v>11.9</v>
      </c>
      <c r="AD16" s="34">
        <f t="shared" si="10"/>
        <v>5.3435522000000004</v>
      </c>
      <c r="AE16" s="35">
        <f>AD16/AC16</f>
        <v>0.44903800000000005</v>
      </c>
      <c r="AF16" s="20">
        <f t="shared" si="12"/>
        <v>1190000</v>
      </c>
      <c r="AG16" s="56">
        <f t="shared" si="13"/>
        <v>534355.22000000009</v>
      </c>
      <c r="AH16" s="110" t="s">
        <v>47</v>
      </c>
      <c r="AI16" s="64">
        <v>0.25</v>
      </c>
      <c r="AJ16" s="146">
        <f t="shared" si="32"/>
        <v>10.5</v>
      </c>
      <c r="AK16" s="146">
        <f t="shared" si="33"/>
        <v>10.5</v>
      </c>
      <c r="AL16" s="140">
        <f t="shared" si="34"/>
        <v>2.625</v>
      </c>
      <c r="AM16" s="40">
        <v>0.6</v>
      </c>
      <c r="AN16" s="39">
        <f t="shared" si="35"/>
        <v>6.3</v>
      </c>
      <c r="AO16" s="39">
        <f t="shared" si="36"/>
        <v>4.2</v>
      </c>
      <c r="AP16" s="39">
        <f t="shared" si="37"/>
        <v>-2.3564477999999998</v>
      </c>
      <c r="AQ16" s="30">
        <f t="shared" si="38"/>
        <v>-0.56105899999999997</v>
      </c>
      <c r="AR16" s="113">
        <f t="shared" si="39"/>
        <v>420000</v>
      </c>
      <c r="AS16" s="115">
        <f t="shared" si="40"/>
        <v>-235644.77999999997</v>
      </c>
    </row>
    <row r="17" spans="1:45">
      <c r="A17" s="7">
        <v>8</v>
      </c>
      <c r="B17" s="18" t="s">
        <v>97</v>
      </c>
      <c r="C17" s="17"/>
      <c r="D17" s="10" t="s">
        <v>123</v>
      </c>
      <c r="E17" s="88">
        <v>0</v>
      </c>
      <c r="F17" s="91">
        <v>0.02</v>
      </c>
      <c r="G17" s="12">
        <v>36</v>
      </c>
      <c r="H17" s="12">
        <v>30</v>
      </c>
      <c r="I17" s="11">
        <v>2.4500000000000002</v>
      </c>
      <c r="J17" s="11">
        <f t="shared" si="28"/>
        <v>9.2095500000000001</v>
      </c>
      <c r="K17" s="11">
        <f t="shared" si="15"/>
        <v>9.3937410000000003</v>
      </c>
      <c r="L17" s="11">
        <f>(K17*2)*2</f>
        <v>37.574964000000001</v>
      </c>
      <c r="M17" s="33">
        <v>25</v>
      </c>
      <c r="N17" s="11" t="s">
        <v>63</v>
      </c>
      <c r="O17" s="11" t="s">
        <v>63</v>
      </c>
      <c r="P17" s="25">
        <v>0</v>
      </c>
      <c r="Q17" s="72">
        <f t="shared" ref="Q17" si="41">M17/(1+P17)</f>
        <v>25</v>
      </c>
      <c r="R17" s="55">
        <v>0.15</v>
      </c>
      <c r="S17" s="34">
        <f t="shared" si="2"/>
        <v>3.75</v>
      </c>
      <c r="T17" s="34">
        <f t="shared" si="3"/>
        <v>21.25</v>
      </c>
      <c r="U17" s="34">
        <f t="shared" si="31"/>
        <v>11.856259</v>
      </c>
      <c r="V17" s="35">
        <f t="shared" si="5"/>
        <v>0.55794160000000004</v>
      </c>
      <c r="W17" s="20">
        <v>81845</v>
      </c>
      <c r="X17" s="43">
        <v>200000</v>
      </c>
      <c r="Y17" s="20">
        <f t="shared" si="6"/>
        <v>4250000</v>
      </c>
      <c r="Z17" s="124">
        <f t="shared" si="7"/>
        <v>2371251.7999999998</v>
      </c>
      <c r="AA17" s="55">
        <v>0.15</v>
      </c>
      <c r="AB17" s="34">
        <f t="shared" si="8"/>
        <v>3.75</v>
      </c>
      <c r="AC17" s="34">
        <f t="shared" si="9"/>
        <v>21.25</v>
      </c>
      <c r="AD17" s="34">
        <f t="shared" si="10"/>
        <v>11.856259</v>
      </c>
      <c r="AE17" s="35">
        <f t="shared" si="11"/>
        <v>0.55794160000000004</v>
      </c>
      <c r="AF17" s="20">
        <f t="shared" si="12"/>
        <v>4250000</v>
      </c>
      <c r="AG17" s="56">
        <f t="shared" si="13"/>
        <v>2371251.7999999998</v>
      </c>
      <c r="AH17" s="110" t="s">
        <v>49</v>
      </c>
      <c r="AI17" s="64">
        <v>0.25</v>
      </c>
      <c r="AJ17" s="146">
        <f t="shared" si="32"/>
        <v>18.75</v>
      </c>
      <c r="AK17" s="146">
        <f t="shared" si="33"/>
        <v>18.75</v>
      </c>
      <c r="AL17" s="140">
        <f t="shared" si="34"/>
        <v>4.6875</v>
      </c>
      <c r="AM17" s="40">
        <v>0.6</v>
      </c>
      <c r="AN17" s="39">
        <f t="shared" si="35"/>
        <v>11.25</v>
      </c>
      <c r="AO17" s="39">
        <f t="shared" si="36"/>
        <v>7.5</v>
      </c>
      <c r="AP17" s="39">
        <f t="shared" si="37"/>
        <v>-1.8937410000000003</v>
      </c>
      <c r="AQ17" s="30">
        <f t="shared" si="38"/>
        <v>-0.25249880000000002</v>
      </c>
      <c r="AR17" s="113">
        <f t="shared" si="39"/>
        <v>1500000</v>
      </c>
      <c r="AS17" s="115">
        <f t="shared" si="40"/>
        <v>-378748.20000000007</v>
      </c>
    </row>
    <row r="18" spans="1:45">
      <c r="A18" s="7">
        <v>9</v>
      </c>
      <c r="B18" s="18" t="s">
        <v>48</v>
      </c>
      <c r="C18" s="17">
        <v>12639</v>
      </c>
      <c r="D18" s="10" t="s">
        <v>123</v>
      </c>
      <c r="E18" s="88">
        <v>0</v>
      </c>
      <c r="F18" s="91">
        <v>0.02</v>
      </c>
      <c r="G18" s="12">
        <v>36</v>
      </c>
      <c r="H18" s="12">
        <v>30</v>
      </c>
      <c r="I18" s="11">
        <v>2.54</v>
      </c>
      <c r="J18" s="11">
        <f t="shared" ref="J18" si="42">I18*3.759</f>
        <v>9.54786</v>
      </c>
      <c r="K18" s="11">
        <f t="shared" ref="K18" si="43">(J18*F18)+J18</f>
        <v>9.7388171999999997</v>
      </c>
      <c r="L18" s="11">
        <f t="shared" ref="L18" si="44">(K18*2)*2</f>
        <v>38.955268799999999</v>
      </c>
      <c r="M18" s="33">
        <v>27</v>
      </c>
      <c r="N18" s="11" t="s">
        <v>63</v>
      </c>
      <c r="O18" s="11" t="s">
        <v>63</v>
      </c>
      <c r="P18" s="25">
        <v>0</v>
      </c>
      <c r="Q18" s="72">
        <f t="shared" si="30"/>
        <v>27</v>
      </c>
      <c r="R18" s="55">
        <v>0.15</v>
      </c>
      <c r="S18" s="34">
        <f t="shared" ref="S18" si="45">Q18*R18</f>
        <v>4.05</v>
      </c>
      <c r="T18" s="34">
        <f t="shared" ref="T18" si="46">Q18-S18</f>
        <v>22.95</v>
      </c>
      <c r="U18" s="34">
        <f t="shared" ref="U18" si="47">T18-K18</f>
        <v>13.2111828</v>
      </c>
      <c r="V18" s="35">
        <f t="shared" ref="V18" si="48">U18/T18</f>
        <v>0.57565066666666664</v>
      </c>
      <c r="W18" s="20">
        <v>81845</v>
      </c>
      <c r="X18" s="43">
        <v>200000</v>
      </c>
      <c r="Y18" s="20">
        <f t="shared" ref="Y18" si="49">X18*T18</f>
        <v>4590000</v>
      </c>
      <c r="Z18" s="124">
        <f t="shared" ref="Z18" si="50">X18*U18</f>
        <v>2642236.56</v>
      </c>
      <c r="AA18" s="55">
        <v>0.15</v>
      </c>
      <c r="AB18" s="34">
        <f t="shared" ref="AB18" si="51">Q18*AA18</f>
        <v>4.05</v>
      </c>
      <c r="AC18" s="34">
        <f t="shared" ref="AC18" si="52">Q18-AB18</f>
        <v>22.95</v>
      </c>
      <c r="AD18" s="34">
        <f t="shared" ref="AD18" si="53">AC18-K18</f>
        <v>13.2111828</v>
      </c>
      <c r="AE18" s="35">
        <f t="shared" ref="AE18" si="54">AD18/AC18</f>
        <v>0.57565066666666664</v>
      </c>
      <c r="AF18" s="20">
        <f t="shared" ref="AF18" si="55">AC18*X18</f>
        <v>4590000</v>
      </c>
      <c r="AG18" s="56">
        <f t="shared" ref="AG18" si="56">AD18*X18</f>
        <v>2642236.56</v>
      </c>
      <c r="AH18" s="110" t="s">
        <v>49</v>
      </c>
      <c r="AI18" s="64">
        <v>0.25</v>
      </c>
      <c r="AJ18" s="146">
        <f t="shared" si="32"/>
        <v>20.25</v>
      </c>
      <c r="AK18" s="146">
        <f t="shared" si="33"/>
        <v>20.25</v>
      </c>
      <c r="AL18" s="140">
        <f t="shared" si="34"/>
        <v>5.0625</v>
      </c>
      <c r="AM18" s="40">
        <v>0.6</v>
      </c>
      <c r="AN18" s="39">
        <f t="shared" si="35"/>
        <v>12.15</v>
      </c>
      <c r="AO18" s="39">
        <f t="shared" si="36"/>
        <v>8.1</v>
      </c>
      <c r="AP18" s="39">
        <f t="shared" si="37"/>
        <v>-1.6388172000000001</v>
      </c>
      <c r="AQ18" s="30">
        <f t="shared" si="38"/>
        <v>-0.20232311111111112</v>
      </c>
      <c r="AR18" s="113">
        <f t="shared" si="39"/>
        <v>1620000</v>
      </c>
      <c r="AS18" s="115">
        <f t="shared" si="40"/>
        <v>-327763.44</v>
      </c>
    </row>
    <row r="19" spans="1:45" hidden="1">
      <c r="A19" s="7">
        <v>19</v>
      </c>
      <c r="B19" s="18" t="s">
        <v>95</v>
      </c>
      <c r="C19" s="17"/>
      <c r="D19" s="17"/>
      <c r="E19" s="88">
        <v>0</v>
      </c>
      <c r="F19" s="91">
        <v>0.02</v>
      </c>
      <c r="G19" s="12">
        <v>36</v>
      </c>
      <c r="H19" s="12">
        <v>30</v>
      </c>
      <c r="I19" s="11">
        <v>4.4000000000000004</v>
      </c>
      <c r="J19" s="11">
        <f t="shared" si="28"/>
        <v>16.5396</v>
      </c>
      <c r="K19" s="11">
        <f t="shared" si="15"/>
        <v>16.870391999999999</v>
      </c>
      <c r="L19" s="11">
        <f t="shared" si="29"/>
        <v>67.481567999999996</v>
      </c>
      <c r="M19" s="95">
        <f>ROUNDUP(L19,0)</f>
        <v>68</v>
      </c>
      <c r="N19" s="11" t="s">
        <v>63</v>
      </c>
      <c r="O19" s="11" t="s">
        <v>63</v>
      </c>
      <c r="P19" s="25">
        <v>0</v>
      </c>
      <c r="Q19" s="72">
        <f t="shared" si="30"/>
        <v>68</v>
      </c>
      <c r="R19" s="55">
        <v>0.15</v>
      </c>
      <c r="S19" s="34">
        <f t="shared" si="2"/>
        <v>10.199999999999999</v>
      </c>
      <c r="T19" s="34">
        <f t="shared" si="3"/>
        <v>57.8</v>
      </c>
      <c r="U19" s="34">
        <f t="shared" si="31"/>
        <v>40.929608000000002</v>
      </c>
      <c r="V19" s="35">
        <f t="shared" si="5"/>
        <v>0.70812470588235299</v>
      </c>
      <c r="W19" s="20">
        <v>81845</v>
      </c>
      <c r="X19" s="43">
        <v>0</v>
      </c>
      <c r="Y19" s="20">
        <f t="shared" si="6"/>
        <v>0</v>
      </c>
      <c r="Z19" s="124">
        <f t="shared" si="7"/>
        <v>0</v>
      </c>
      <c r="AA19" s="55">
        <v>0.15</v>
      </c>
      <c r="AB19" s="34">
        <f t="shared" si="8"/>
        <v>10.199999999999999</v>
      </c>
      <c r="AC19" s="34">
        <f t="shared" si="9"/>
        <v>57.8</v>
      </c>
      <c r="AD19" s="34">
        <f t="shared" si="10"/>
        <v>40.929608000000002</v>
      </c>
      <c r="AE19" s="35">
        <f t="shared" si="11"/>
        <v>0.70812470588235299</v>
      </c>
      <c r="AF19" s="20">
        <f t="shared" si="12"/>
        <v>0</v>
      </c>
      <c r="AG19" s="56">
        <f t="shared" si="13"/>
        <v>0</v>
      </c>
      <c r="AH19" s="110" t="s">
        <v>49</v>
      </c>
      <c r="AI19" s="64">
        <v>0.25</v>
      </c>
      <c r="AJ19" s="146">
        <f t="shared" si="32"/>
        <v>51</v>
      </c>
      <c r="AK19" s="146">
        <f t="shared" si="33"/>
        <v>51</v>
      </c>
      <c r="AL19" s="140">
        <f t="shared" si="34"/>
        <v>12.75</v>
      </c>
      <c r="AM19" s="40">
        <v>0.6</v>
      </c>
      <c r="AN19" s="39">
        <f t="shared" si="35"/>
        <v>30.599999999999998</v>
      </c>
      <c r="AO19" s="39">
        <f t="shared" si="36"/>
        <v>20.400000000000002</v>
      </c>
      <c r="AP19" s="39">
        <f t="shared" si="37"/>
        <v>3.5296080000000032</v>
      </c>
      <c r="AQ19" s="30">
        <f t="shared" si="38"/>
        <v>0.17302000000000015</v>
      </c>
      <c r="AR19" s="113">
        <f t="shared" si="39"/>
        <v>0</v>
      </c>
      <c r="AS19" s="115">
        <f t="shared" si="40"/>
        <v>0</v>
      </c>
    </row>
    <row r="20" spans="1:45" hidden="1">
      <c r="A20" s="7">
        <v>20</v>
      </c>
      <c r="B20" s="16" t="s">
        <v>50</v>
      </c>
      <c r="C20" s="17">
        <v>11152</v>
      </c>
      <c r="D20" s="17"/>
      <c r="E20" s="88">
        <v>0</v>
      </c>
      <c r="F20" s="91">
        <v>0.02</v>
      </c>
      <c r="G20" s="12">
        <v>36</v>
      </c>
      <c r="H20" s="12">
        <v>30</v>
      </c>
      <c r="I20" s="11">
        <v>2.98</v>
      </c>
      <c r="J20" s="11">
        <f t="shared" si="28"/>
        <v>11.20182</v>
      </c>
      <c r="K20" s="11">
        <f t="shared" si="15"/>
        <v>11.425856399999999</v>
      </c>
      <c r="L20" s="11">
        <f t="shared" si="29"/>
        <v>45.703425599999996</v>
      </c>
      <c r="M20" s="33">
        <f>ROUNDUP(L20,0)</f>
        <v>46</v>
      </c>
      <c r="N20" s="11" t="s">
        <v>63</v>
      </c>
      <c r="O20" s="11" t="s">
        <v>63</v>
      </c>
      <c r="P20" s="25">
        <v>0</v>
      </c>
      <c r="Q20" s="72">
        <f t="shared" si="30"/>
        <v>46</v>
      </c>
      <c r="R20" s="55">
        <v>0.15</v>
      </c>
      <c r="S20" s="34">
        <f t="shared" si="2"/>
        <v>6.8999999999999995</v>
      </c>
      <c r="T20" s="34">
        <f t="shared" si="3"/>
        <v>39.1</v>
      </c>
      <c r="U20" s="34">
        <f t="shared" si="31"/>
        <v>27.674143600000001</v>
      </c>
      <c r="V20" s="35">
        <f t="shared" si="5"/>
        <v>0.70777860869565212</v>
      </c>
      <c r="W20" s="20">
        <v>32034</v>
      </c>
      <c r="X20" s="43">
        <v>0</v>
      </c>
      <c r="Y20" s="20">
        <f t="shared" si="6"/>
        <v>0</v>
      </c>
      <c r="Z20" s="124">
        <f t="shared" si="7"/>
        <v>0</v>
      </c>
      <c r="AA20" s="55">
        <v>0.15</v>
      </c>
      <c r="AB20" s="34">
        <f t="shared" si="8"/>
        <v>6.8999999999999995</v>
      </c>
      <c r="AC20" s="34">
        <f t="shared" si="9"/>
        <v>39.1</v>
      </c>
      <c r="AD20" s="34">
        <f t="shared" si="10"/>
        <v>27.674143600000001</v>
      </c>
      <c r="AE20" s="35">
        <f t="shared" si="11"/>
        <v>0.70777860869565212</v>
      </c>
      <c r="AF20" s="20">
        <f t="shared" si="12"/>
        <v>0</v>
      </c>
      <c r="AG20" s="56">
        <f t="shared" si="13"/>
        <v>0</v>
      </c>
      <c r="AH20" s="110" t="s">
        <v>51</v>
      </c>
      <c r="AI20" s="64">
        <v>0.25</v>
      </c>
      <c r="AJ20" s="146">
        <f t="shared" si="32"/>
        <v>34.5</v>
      </c>
      <c r="AK20" s="146">
        <f t="shared" si="33"/>
        <v>34.5</v>
      </c>
      <c r="AL20" s="140">
        <f t="shared" si="34"/>
        <v>8.625</v>
      </c>
      <c r="AM20" s="40">
        <v>0.6</v>
      </c>
      <c r="AN20" s="39">
        <f t="shared" si="35"/>
        <v>20.7</v>
      </c>
      <c r="AO20" s="39">
        <f t="shared" si="36"/>
        <v>13.8</v>
      </c>
      <c r="AP20" s="39">
        <f t="shared" si="37"/>
        <v>2.3741436000000018</v>
      </c>
      <c r="AQ20" s="30">
        <f t="shared" si="38"/>
        <v>0.17203939130434795</v>
      </c>
      <c r="AR20" s="113">
        <f t="shared" si="39"/>
        <v>0</v>
      </c>
      <c r="AS20" s="115">
        <f t="shared" si="40"/>
        <v>0</v>
      </c>
    </row>
    <row r="21" spans="1:45">
      <c r="A21" s="7">
        <v>10</v>
      </c>
      <c r="B21" s="37" t="s">
        <v>52</v>
      </c>
      <c r="C21" s="38">
        <v>12343</v>
      </c>
      <c r="D21" s="10" t="s">
        <v>123</v>
      </c>
      <c r="E21" s="88">
        <v>0</v>
      </c>
      <c r="F21" s="91">
        <v>0.02</v>
      </c>
      <c r="G21" s="12">
        <v>36</v>
      </c>
      <c r="H21" s="12">
        <v>30</v>
      </c>
      <c r="I21" s="11">
        <v>2.29</v>
      </c>
      <c r="J21" s="11">
        <f t="shared" si="28"/>
        <v>8.6081099999999999</v>
      </c>
      <c r="K21" s="11">
        <f t="shared" si="15"/>
        <v>8.7802722000000006</v>
      </c>
      <c r="L21" s="11">
        <f t="shared" si="29"/>
        <v>35.121088800000003</v>
      </c>
      <c r="M21" s="33">
        <v>35</v>
      </c>
      <c r="N21" s="11">
        <v>55</v>
      </c>
      <c r="O21" s="11" t="s">
        <v>82</v>
      </c>
      <c r="P21" s="25">
        <v>0</v>
      </c>
      <c r="Q21" s="72">
        <f t="shared" si="30"/>
        <v>35</v>
      </c>
      <c r="R21" s="55">
        <v>0.15</v>
      </c>
      <c r="S21" s="34">
        <f t="shared" si="2"/>
        <v>5.25</v>
      </c>
      <c r="T21" s="34">
        <f t="shared" si="3"/>
        <v>29.75</v>
      </c>
      <c r="U21" s="34">
        <f t="shared" si="31"/>
        <v>20.969727800000001</v>
      </c>
      <c r="V21" s="35">
        <f t="shared" si="5"/>
        <v>0.70486480000000007</v>
      </c>
      <c r="W21" s="20">
        <v>54300</v>
      </c>
      <c r="X21" s="43">
        <v>200000</v>
      </c>
      <c r="Y21" s="20">
        <f t="shared" si="6"/>
        <v>5950000</v>
      </c>
      <c r="Z21" s="124">
        <f t="shared" si="7"/>
        <v>4193945.56</v>
      </c>
      <c r="AA21" s="55">
        <v>0.15</v>
      </c>
      <c r="AB21" s="34">
        <f t="shared" si="8"/>
        <v>5.25</v>
      </c>
      <c r="AC21" s="34">
        <f t="shared" si="9"/>
        <v>29.75</v>
      </c>
      <c r="AD21" s="34">
        <f t="shared" si="10"/>
        <v>20.969727800000001</v>
      </c>
      <c r="AE21" s="35">
        <f t="shared" si="11"/>
        <v>0.70486480000000007</v>
      </c>
      <c r="AF21" s="20">
        <f t="shared" si="12"/>
        <v>5950000</v>
      </c>
      <c r="AG21" s="56">
        <f t="shared" si="13"/>
        <v>4193945.56</v>
      </c>
      <c r="AH21" s="110" t="s">
        <v>53</v>
      </c>
      <c r="AI21" s="64">
        <v>0.25</v>
      </c>
      <c r="AJ21" s="146">
        <f t="shared" si="32"/>
        <v>26.25</v>
      </c>
      <c r="AK21" s="146">
        <f t="shared" si="33"/>
        <v>26.25</v>
      </c>
      <c r="AL21" s="140">
        <f t="shared" si="34"/>
        <v>6.5625</v>
      </c>
      <c r="AM21" s="40">
        <v>0.6</v>
      </c>
      <c r="AN21" s="39">
        <f t="shared" si="35"/>
        <v>15.75</v>
      </c>
      <c r="AO21" s="39">
        <f t="shared" si="36"/>
        <v>10.5</v>
      </c>
      <c r="AP21" s="39">
        <f t="shared" si="37"/>
        <v>1.7197277999999994</v>
      </c>
      <c r="AQ21" s="30">
        <f t="shared" si="38"/>
        <v>0.16378359999999995</v>
      </c>
      <c r="AR21" s="113">
        <f t="shared" si="39"/>
        <v>2100000</v>
      </c>
      <c r="AS21" s="115">
        <f t="shared" si="40"/>
        <v>343945.55999999988</v>
      </c>
    </row>
    <row r="22" spans="1:45" hidden="1">
      <c r="A22" s="7">
        <v>24</v>
      </c>
      <c r="B22" s="16" t="s">
        <v>54</v>
      </c>
      <c r="C22" s="10">
        <v>13514</v>
      </c>
      <c r="D22" s="10"/>
      <c r="E22" s="88">
        <v>0</v>
      </c>
      <c r="F22" s="91">
        <v>0.02</v>
      </c>
      <c r="G22" s="12">
        <v>36</v>
      </c>
      <c r="H22" s="12">
        <v>30</v>
      </c>
      <c r="I22" s="11">
        <v>4.41</v>
      </c>
      <c r="J22" s="11">
        <f t="shared" si="28"/>
        <v>16.577190000000002</v>
      </c>
      <c r="K22" s="11">
        <f>(J22*F22)+J22</f>
        <v>16.9087338</v>
      </c>
      <c r="L22" s="11">
        <f t="shared" si="29"/>
        <v>67.634935200000001</v>
      </c>
      <c r="M22" s="33">
        <f t="shared" ref="M22" si="57">ROUNDUP(L22,0)</f>
        <v>68</v>
      </c>
      <c r="N22" s="11" t="s">
        <v>63</v>
      </c>
      <c r="O22" s="11" t="s">
        <v>63</v>
      </c>
      <c r="P22" s="25">
        <v>0</v>
      </c>
      <c r="Q22" s="72">
        <f t="shared" si="1"/>
        <v>68</v>
      </c>
      <c r="R22" s="55">
        <v>0.15</v>
      </c>
      <c r="S22" s="34">
        <f t="shared" si="2"/>
        <v>10.199999999999999</v>
      </c>
      <c r="T22" s="34">
        <f t="shared" si="3"/>
        <v>57.8</v>
      </c>
      <c r="U22" s="34">
        <f t="shared" si="31"/>
        <v>40.891266199999997</v>
      </c>
      <c r="V22" s="35">
        <f t="shared" si="5"/>
        <v>0.7074613529411764</v>
      </c>
      <c r="W22" s="20">
        <v>11186</v>
      </c>
      <c r="X22" s="43">
        <v>0</v>
      </c>
      <c r="Y22" s="20">
        <f t="shared" si="6"/>
        <v>0</v>
      </c>
      <c r="Z22" s="124">
        <f t="shared" si="7"/>
        <v>0</v>
      </c>
      <c r="AA22" s="55">
        <v>0.15</v>
      </c>
      <c r="AB22" s="34">
        <f t="shared" si="8"/>
        <v>10.199999999999999</v>
      </c>
      <c r="AC22" s="34">
        <f>Q22-AB22</f>
        <v>57.8</v>
      </c>
      <c r="AD22" s="34">
        <f t="shared" si="10"/>
        <v>40.891266199999997</v>
      </c>
      <c r="AE22" s="35">
        <f t="shared" si="11"/>
        <v>0.7074613529411764</v>
      </c>
      <c r="AF22" s="20">
        <f t="shared" si="12"/>
        <v>0</v>
      </c>
      <c r="AG22" s="56">
        <f t="shared" si="13"/>
        <v>0</v>
      </c>
      <c r="AH22" s="110" t="s">
        <v>55</v>
      </c>
      <c r="AI22" s="64">
        <v>0.25</v>
      </c>
      <c r="AJ22" s="146">
        <f t="shared" si="32"/>
        <v>51</v>
      </c>
      <c r="AK22" s="146">
        <f t="shared" si="33"/>
        <v>51</v>
      </c>
      <c r="AL22" s="140">
        <f t="shared" si="34"/>
        <v>12.75</v>
      </c>
      <c r="AM22" s="40">
        <v>0.6</v>
      </c>
      <c r="AN22" s="39">
        <f t="shared" si="35"/>
        <v>30.599999999999998</v>
      </c>
      <c r="AO22" s="39">
        <f t="shared" si="36"/>
        <v>20.400000000000002</v>
      </c>
      <c r="AP22" s="39">
        <f t="shared" si="37"/>
        <v>3.4912662000000019</v>
      </c>
      <c r="AQ22" s="30">
        <f t="shared" si="38"/>
        <v>0.17114050000000008</v>
      </c>
      <c r="AR22" s="113">
        <f t="shared" si="39"/>
        <v>0</v>
      </c>
      <c r="AS22" s="115">
        <f t="shared" si="40"/>
        <v>0</v>
      </c>
    </row>
    <row r="23" spans="1:45">
      <c r="B23" s="77" t="s">
        <v>56</v>
      </c>
      <c r="C23" s="78"/>
      <c r="D23" s="78"/>
      <c r="E23" s="78"/>
      <c r="F23" s="92"/>
      <c r="G23" s="79"/>
      <c r="H23" s="79"/>
      <c r="I23" s="80"/>
      <c r="J23" s="80"/>
      <c r="K23" s="80"/>
      <c r="L23" s="80"/>
      <c r="M23" s="80"/>
      <c r="N23" s="80"/>
      <c r="O23" s="80"/>
      <c r="P23" s="81"/>
      <c r="Q23" s="82"/>
      <c r="R23" s="83"/>
      <c r="S23" s="84"/>
      <c r="T23" s="84"/>
      <c r="U23" s="84"/>
      <c r="V23" s="81"/>
      <c r="W23" s="86">
        <f>SUM(W5:W22)</f>
        <v>561903</v>
      </c>
      <c r="X23" s="86">
        <f>SUM(X5:X22)</f>
        <v>1350000</v>
      </c>
      <c r="Y23" s="86">
        <f>SUM(Y5:Y22)</f>
        <v>34890000</v>
      </c>
      <c r="Z23" s="125">
        <f>SUM(Z5:Z22)</f>
        <v>20088148.110000003</v>
      </c>
      <c r="AA23" s="83"/>
      <c r="AB23" s="84"/>
      <c r="AC23" s="84"/>
      <c r="AD23" s="84"/>
      <c r="AE23" s="81"/>
      <c r="AF23" s="86">
        <f>SUM(AF5:AF22)</f>
        <v>35320000</v>
      </c>
      <c r="AG23" s="134">
        <f>SUM(AG5:AG22)</f>
        <v>20518148.110000003</v>
      </c>
      <c r="AH23" s="105"/>
      <c r="AI23" s="118"/>
      <c r="AJ23" s="143"/>
      <c r="AK23" s="143"/>
      <c r="AL23" s="108"/>
      <c r="AM23" s="108"/>
      <c r="AN23" s="108"/>
      <c r="AO23" s="108"/>
      <c r="AP23" s="108"/>
      <c r="AQ23" s="121"/>
      <c r="AR23" s="86">
        <f>SUM(AR5:AR22)</f>
        <v>14040000</v>
      </c>
      <c r="AS23" s="86">
        <f>SUM(AS5:AS22)</f>
        <v>-761851.8899999992</v>
      </c>
    </row>
    <row r="24" spans="1:45" ht="26">
      <c r="B24" s="48" t="s">
        <v>57</v>
      </c>
      <c r="C24" s="48"/>
      <c r="D24" s="48"/>
      <c r="E24" s="48"/>
      <c r="F24" s="93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9"/>
      <c r="R24" s="60"/>
      <c r="S24" s="48"/>
      <c r="T24" s="48"/>
      <c r="U24" s="48"/>
      <c r="V24" s="48"/>
      <c r="W24" s="49"/>
      <c r="X24" s="76"/>
      <c r="Y24" s="162"/>
      <c r="Z24" s="111"/>
      <c r="AA24" s="60"/>
      <c r="AB24" s="48"/>
      <c r="AC24" s="48"/>
      <c r="AD24" s="48"/>
      <c r="AE24" s="49"/>
      <c r="AF24" s="76"/>
      <c r="AG24" s="117"/>
      <c r="AH24" s="130"/>
      <c r="AI24" s="116"/>
      <c r="AJ24" s="144"/>
      <c r="AK24" s="144"/>
      <c r="AL24" s="76"/>
      <c r="AM24" s="76"/>
      <c r="AN24" s="76"/>
      <c r="AO24" s="76"/>
      <c r="AP24" s="76"/>
      <c r="AQ24" s="112"/>
      <c r="AR24" s="76"/>
      <c r="AS24" s="117"/>
    </row>
    <row r="25" spans="1:45" ht="48">
      <c r="B25" s="5" t="s">
        <v>2</v>
      </c>
      <c r="C25" s="4" t="s">
        <v>3</v>
      </c>
      <c r="D25" s="4" t="s">
        <v>77</v>
      </c>
      <c r="E25" s="4" t="s">
        <v>4</v>
      </c>
      <c r="F25" s="90" t="s">
        <v>5</v>
      </c>
      <c r="G25" s="3" t="s">
        <v>6</v>
      </c>
      <c r="H25" s="3" t="s">
        <v>7</v>
      </c>
      <c r="I25" s="3" t="s">
        <v>58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13</v>
      </c>
      <c r="O25" s="3" t="s">
        <v>14</v>
      </c>
      <c r="P25" s="21" t="s">
        <v>15</v>
      </c>
      <c r="Q25" s="70" t="s">
        <v>16</v>
      </c>
      <c r="R25" s="62" t="s">
        <v>17</v>
      </c>
      <c r="S25" s="3" t="s">
        <v>18</v>
      </c>
      <c r="T25" s="3" t="s">
        <v>19</v>
      </c>
      <c r="U25" s="3" t="s">
        <v>20</v>
      </c>
      <c r="V25" s="3" t="s">
        <v>21</v>
      </c>
      <c r="W25" s="3" t="s">
        <v>125</v>
      </c>
      <c r="X25" s="73" t="s">
        <v>60</v>
      </c>
      <c r="Y25" s="74" t="s">
        <v>24</v>
      </c>
      <c r="Z25" s="126" t="s">
        <v>61</v>
      </c>
      <c r="AA25" s="62" t="s">
        <v>17</v>
      </c>
      <c r="AB25" s="3" t="s">
        <v>18</v>
      </c>
      <c r="AC25" s="3" t="s">
        <v>19</v>
      </c>
      <c r="AD25" s="3" t="s">
        <v>20</v>
      </c>
      <c r="AE25" s="3" t="s">
        <v>21</v>
      </c>
      <c r="AF25" s="74" t="s">
        <v>24</v>
      </c>
      <c r="AG25" s="75" t="s">
        <v>61</v>
      </c>
      <c r="AH25" s="103" t="s">
        <v>26</v>
      </c>
      <c r="AI25" s="114" t="s">
        <v>89</v>
      </c>
      <c r="AJ25" s="141" t="s">
        <v>16</v>
      </c>
      <c r="AK25" s="141" t="s">
        <v>12</v>
      </c>
      <c r="AL25" s="106" t="s">
        <v>85</v>
      </c>
      <c r="AM25" s="106" t="s">
        <v>87</v>
      </c>
      <c r="AN25" s="106" t="s">
        <v>88</v>
      </c>
      <c r="AO25" s="106" t="s">
        <v>86</v>
      </c>
      <c r="AP25" s="106" t="s">
        <v>20</v>
      </c>
      <c r="AQ25" s="106" t="s">
        <v>21</v>
      </c>
      <c r="AR25" s="3" t="s">
        <v>24</v>
      </c>
      <c r="AS25" s="102" t="s">
        <v>61</v>
      </c>
    </row>
    <row r="26" spans="1:45">
      <c r="A26" s="7">
        <v>11</v>
      </c>
      <c r="B26" s="18" t="s">
        <v>62</v>
      </c>
      <c r="C26" s="32"/>
      <c r="D26" s="152">
        <v>210690990001</v>
      </c>
      <c r="E26" s="88">
        <v>0.05</v>
      </c>
      <c r="F26" s="91">
        <v>0.15</v>
      </c>
      <c r="G26" s="20">
        <v>24</v>
      </c>
      <c r="H26" s="12">
        <v>25</v>
      </c>
      <c r="I26" s="11">
        <v>1.1499999999999999</v>
      </c>
      <c r="J26" s="11">
        <f>I26*3.759</f>
        <v>4.3228499999999999</v>
      </c>
      <c r="K26" s="11">
        <f>(J26*F26)+J26</f>
        <v>4.9712774999999993</v>
      </c>
      <c r="L26" s="11">
        <f>(K26*2)*2</f>
        <v>19.885109999999997</v>
      </c>
      <c r="M26" s="33">
        <v>16</v>
      </c>
      <c r="N26" s="11" t="s">
        <v>63</v>
      </c>
      <c r="O26" s="11" t="s">
        <v>64</v>
      </c>
      <c r="P26" s="23">
        <v>0</v>
      </c>
      <c r="Q26" s="72">
        <f>M26/(1+P26)</f>
        <v>16</v>
      </c>
      <c r="R26" s="59">
        <v>0.55000000000000004</v>
      </c>
      <c r="S26" s="28">
        <f>Q26*R26</f>
        <v>8.8000000000000007</v>
      </c>
      <c r="T26" s="28">
        <f>Q26-S26</f>
        <v>7.1999999999999993</v>
      </c>
      <c r="U26" s="28">
        <f>T26-K26</f>
        <v>2.2287224999999999</v>
      </c>
      <c r="V26" s="30">
        <f>U26/T26</f>
        <v>0.30954479166666671</v>
      </c>
      <c r="W26" s="20"/>
      <c r="X26" s="43">
        <v>4000000</v>
      </c>
      <c r="Y26" s="20">
        <f>X26*T26</f>
        <v>28799999.999999996</v>
      </c>
      <c r="Z26" s="124">
        <f>X26*U26</f>
        <v>8914890</v>
      </c>
      <c r="AA26" s="55">
        <v>0.47</v>
      </c>
      <c r="AB26" s="34">
        <f>Q26*AA26</f>
        <v>7.52</v>
      </c>
      <c r="AC26" s="34">
        <f>Q26-AB26</f>
        <v>8.48</v>
      </c>
      <c r="AD26" s="34">
        <f>AC26-K26</f>
        <v>3.5087225000000011</v>
      </c>
      <c r="AE26" s="30">
        <f>AD26/AC26</f>
        <v>0.4137644457547171</v>
      </c>
      <c r="AF26" s="20">
        <f t="shared" ref="AF26" si="58">AC26*X26</f>
        <v>33920000</v>
      </c>
      <c r="AG26" s="56">
        <f t="shared" ref="AG26" si="59">AD26*X26</f>
        <v>14034890.000000004</v>
      </c>
      <c r="AH26" s="104"/>
      <c r="AI26" s="64">
        <v>0.25</v>
      </c>
      <c r="AJ26" s="146">
        <f>Q26-(Q26*AI26)</f>
        <v>12</v>
      </c>
      <c r="AK26" s="146">
        <f>AJ26*(1+P26)</f>
        <v>12</v>
      </c>
      <c r="AL26" s="140">
        <f>AJ26*AI26</f>
        <v>3</v>
      </c>
      <c r="AM26" s="40">
        <v>0.4</v>
      </c>
      <c r="AN26" s="39">
        <f>AJ26*AM26</f>
        <v>4.8000000000000007</v>
      </c>
      <c r="AO26" s="39">
        <f>AJ26-AN26</f>
        <v>7.1999999999999993</v>
      </c>
      <c r="AP26" s="39">
        <f>AO26-K26</f>
        <v>2.2287224999999999</v>
      </c>
      <c r="AQ26" s="30">
        <f>AP26/AO26</f>
        <v>0.30954479166666671</v>
      </c>
      <c r="AR26" s="113">
        <f>AO26*X26</f>
        <v>28799999.999999996</v>
      </c>
      <c r="AS26" s="115">
        <f>AP26*X26</f>
        <v>8914890</v>
      </c>
    </row>
    <row r="27" spans="1:45">
      <c r="A27" s="7">
        <v>12</v>
      </c>
      <c r="B27" s="18" t="s">
        <v>128</v>
      </c>
      <c r="C27" s="32"/>
      <c r="D27" s="32"/>
      <c r="E27" s="88">
        <v>0.05</v>
      </c>
      <c r="F27" s="91">
        <v>0.15</v>
      </c>
      <c r="G27" s="20">
        <v>24</v>
      </c>
      <c r="H27" s="12">
        <v>25</v>
      </c>
      <c r="I27" s="11">
        <v>4</v>
      </c>
      <c r="J27" s="11">
        <f>I27*3.759</f>
        <v>15.036</v>
      </c>
      <c r="K27" s="11">
        <f>(J27*F27)+J27</f>
        <v>17.291399999999999</v>
      </c>
      <c r="L27" s="11">
        <f>(K27*2)*2</f>
        <v>69.165599999999998</v>
      </c>
      <c r="M27" s="33">
        <v>130</v>
      </c>
      <c r="N27" s="11">
        <v>171</v>
      </c>
      <c r="O27" s="11" t="s">
        <v>82</v>
      </c>
      <c r="P27" s="23">
        <v>0.15</v>
      </c>
      <c r="Q27" s="72">
        <f>M27/(1+P27)</f>
        <v>113.04347826086958</v>
      </c>
      <c r="R27" s="59">
        <v>0.47</v>
      </c>
      <c r="S27" s="28">
        <f>Q27*R27</f>
        <v>53.130434782608695</v>
      </c>
      <c r="T27" s="28">
        <f>Q27-S27</f>
        <v>59.913043478260882</v>
      </c>
      <c r="U27" s="28">
        <f>T27-K27</f>
        <v>42.621643478260879</v>
      </c>
      <c r="V27" s="30">
        <f>U27/T27</f>
        <v>0.7113917271407838</v>
      </c>
      <c r="W27" s="20"/>
      <c r="X27" s="43">
        <v>400000</v>
      </c>
      <c r="Y27" s="20">
        <f>X27*T27</f>
        <v>23965217.391304351</v>
      </c>
      <c r="Z27" s="124">
        <f>X27*U27</f>
        <v>17048657.391304351</v>
      </c>
      <c r="AA27" s="55">
        <v>0.47</v>
      </c>
      <c r="AB27" s="34">
        <f>Q27*AA27</f>
        <v>53.130434782608695</v>
      </c>
      <c r="AC27" s="34">
        <f>Q27-AB27</f>
        <v>59.913043478260882</v>
      </c>
      <c r="AD27" s="34">
        <f>AC27-K27</f>
        <v>42.621643478260879</v>
      </c>
      <c r="AE27" s="30">
        <f>AD27/AC27</f>
        <v>0.7113917271407838</v>
      </c>
      <c r="AF27" s="20">
        <f t="shared" ref="AF27" si="60">AC27*X27</f>
        <v>23965217.391304351</v>
      </c>
      <c r="AG27" s="56">
        <f t="shared" ref="AG27" si="61">AD27*X27</f>
        <v>17048657.391304351</v>
      </c>
      <c r="AH27" s="104"/>
      <c r="AI27" s="64">
        <v>0.25</v>
      </c>
      <c r="AJ27" s="146">
        <f>Q27-(Q27*AI27)</f>
        <v>84.782608695652186</v>
      </c>
      <c r="AK27" s="146">
        <f>AJ27*(1+P27)</f>
        <v>97.5</v>
      </c>
      <c r="AL27" s="140">
        <f>AJ27*AI27</f>
        <v>21.195652173913047</v>
      </c>
      <c r="AM27" s="40">
        <v>0.4</v>
      </c>
      <c r="AN27" s="39">
        <f>AJ27*AM27</f>
        <v>33.913043478260875</v>
      </c>
      <c r="AO27" s="39">
        <f>AJ27-AN27</f>
        <v>50.869565217391312</v>
      </c>
      <c r="AP27" s="39">
        <f>AO27-K27</f>
        <v>33.578165217391316</v>
      </c>
      <c r="AQ27" s="30">
        <f>AP27/AO27</f>
        <v>0.66008358974358983</v>
      </c>
      <c r="AR27" s="113">
        <f>AO27*X27</f>
        <v>20347826.086956523</v>
      </c>
      <c r="AS27" s="115">
        <f>AP27*X27</f>
        <v>13431266.086956527</v>
      </c>
    </row>
    <row r="28" spans="1:45">
      <c r="B28" s="77" t="s">
        <v>56</v>
      </c>
      <c r="C28" s="78"/>
      <c r="D28" s="78"/>
      <c r="E28" s="78"/>
      <c r="F28" s="92"/>
      <c r="G28" s="79"/>
      <c r="H28" s="79"/>
      <c r="I28" s="80"/>
      <c r="J28" s="80"/>
      <c r="K28" s="80"/>
      <c r="L28" s="80"/>
      <c r="M28" s="80"/>
      <c r="N28" s="80"/>
      <c r="O28" s="80"/>
      <c r="P28" s="81"/>
      <c r="Q28" s="82"/>
      <c r="R28" s="83"/>
      <c r="S28" s="84"/>
      <c r="T28" s="84"/>
      <c r="U28" s="84"/>
      <c r="V28" s="81"/>
      <c r="W28" s="85"/>
      <c r="X28" s="86">
        <f>SUM(X26:X27)</f>
        <v>4400000</v>
      </c>
      <c r="Y28" s="86">
        <f t="shared" ref="Y28:Z28" si="62">SUM(Y26:Y27)</f>
        <v>52765217.391304344</v>
      </c>
      <c r="Z28" s="125">
        <f t="shared" si="62"/>
        <v>25963547.391304351</v>
      </c>
      <c r="AA28" s="135"/>
      <c r="AB28" s="86"/>
      <c r="AC28" s="86"/>
      <c r="AD28" s="86"/>
      <c r="AE28" s="86"/>
      <c r="AF28" s="86">
        <f>SUM(AF26:AF27)</f>
        <v>57885217.391304351</v>
      </c>
      <c r="AG28" s="134">
        <f>SUM(AG26:AG27)</f>
        <v>31083547.391304355</v>
      </c>
      <c r="AH28" s="105"/>
      <c r="AI28" s="118"/>
      <c r="AJ28" s="143"/>
      <c r="AK28" s="143"/>
      <c r="AL28" s="108"/>
      <c r="AM28" s="108"/>
      <c r="AN28" s="108"/>
      <c r="AO28" s="108"/>
      <c r="AP28" s="108"/>
      <c r="AQ28" s="121"/>
      <c r="AR28" s="86">
        <f>SUM(AR26:AR27)</f>
        <v>49147826.086956516</v>
      </c>
      <c r="AS28" s="86">
        <f>SUM(AS26:AS27)</f>
        <v>22346156.086956527</v>
      </c>
    </row>
    <row r="29" spans="1:45" ht="26">
      <c r="B29" s="48" t="s">
        <v>65</v>
      </c>
      <c r="C29" s="48"/>
      <c r="D29" s="48"/>
      <c r="E29" s="48"/>
      <c r="F29" s="93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/>
      <c r="R29" s="60"/>
      <c r="S29" s="48"/>
      <c r="T29" s="48"/>
      <c r="U29" s="48"/>
      <c r="V29" s="48"/>
      <c r="W29" s="48"/>
      <c r="X29" s="48"/>
      <c r="Y29" s="163"/>
      <c r="Z29" s="49"/>
      <c r="AA29" s="60"/>
      <c r="AB29" s="48"/>
      <c r="AC29" s="48"/>
      <c r="AD29" s="48"/>
      <c r="AE29" s="48"/>
      <c r="AF29" s="48"/>
      <c r="AG29" s="61"/>
      <c r="AH29" s="50"/>
      <c r="AI29" s="60"/>
      <c r="AJ29" s="51"/>
      <c r="AK29" s="51"/>
      <c r="AL29" s="48"/>
      <c r="AM29" s="48"/>
      <c r="AN29" s="48"/>
      <c r="AO29" s="48"/>
      <c r="AP29" s="48"/>
      <c r="AQ29" s="48"/>
      <c r="AR29" s="48"/>
      <c r="AS29" s="61"/>
    </row>
    <row r="30" spans="1:45" ht="48">
      <c r="B30" s="5" t="s">
        <v>2</v>
      </c>
      <c r="C30" s="4" t="s">
        <v>3</v>
      </c>
      <c r="D30" s="4" t="s">
        <v>77</v>
      </c>
      <c r="E30" s="4" t="s">
        <v>4</v>
      </c>
      <c r="F30" s="90" t="s">
        <v>5</v>
      </c>
      <c r="G30" s="3" t="s">
        <v>6</v>
      </c>
      <c r="H30" s="3" t="s">
        <v>7</v>
      </c>
      <c r="I30" s="3" t="s">
        <v>74</v>
      </c>
      <c r="J30" s="3" t="s">
        <v>9</v>
      </c>
      <c r="K30" s="3" t="s">
        <v>10</v>
      </c>
      <c r="L30" s="3" t="s">
        <v>11</v>
      </c>
      <c r="M30" s="3" t="s">
        <v>12</v>
      </c>
      <c r="N30" s="3" t="s">
        <v>13</v>
      </c>
      <c r="O30" s="3" t="s">
        <v>14</v>
      </c>
      <c r="P30" s="21" t="s">
        <v>75</v>
      </c>
      <c r="Q30" s="70" t="s">
        <v>16</v>
      </c>
      <c r="R30" s="62" t="s">
        <v>17</v>
      </c>
      <c r="S30" s="3" t="s">
        <v>18</v>
      </c>
      <c r="T30" s="3" t="s">
        <v>19</v>
      </c>
      <c r="U30" s="3" t="s">
        <v>20</v>
      </c>
      <c r="V30" s="3" t="s">
        <v>21</v>
      </c>
      <c r="W30" s="3" t="s">
        <v>59</v>
      </c>
      <c r="X30" s="44" t="s">
        <v>60</v>
      </c>
      <c r="Y30" s="3" t="s">
        <v>24</v>
      </c>
      <c r="Z30" s="127" t="s">
        <v>61</v>
      </c>
      <c r="AA30" s="62" t="s">
        <v>17</v>
      </c>
      <c r="AB30" s="3" t="s">
        <v>18</v>
      </c>
      <c r="AC30" s="3" t="s">
        <v>19</v>
      </c>
      <c r="AD30" s="3" t="s">
        <v>20</v>
      </c>
      <c r="AE30" s="3" t="s">
        <v>21</v>
      </c>
      <c r="AF30" s="3" t="s">
        <v>24</v>
      </c>
      <c r="AG30" s="102" t="s">
        <v>61</v>
      </c>
      <c r="AH30" s="103" t="s">
        <v>26</v>
      </c>
      <c r="AI30" s="114" t="s">
        <v>89</v>
      </c>
      <c r="AJ30" s="141" t="s">
        <v>16</v>
      </c>
      <c r="AK30" s="141" t="s">
        <v>12</v>
      </c>
      <c r="AL30" s="106" t="s">
        <v>85</v>
      </c>
      <c r="AM30" s="3" t="s">
        <v>17</v>
      </c>
      <c r="AN30" s="3" t="s">
        <v>18</v>
      </c>
      <c r="AO30" s="3" t="s">
        <v>19</v>
      </c>
      <c r="AP30" s="106" t="s">
        <v>20</v>
      </c>
      <c r="AQ30" s="106" t="s">
        <v>21</v>
      </c>
      <c r="AR30" s="3" t="s">
        <v>24</v>
      </c>
      <c r="AS30" s="102" t="s">
        <v>61</v>
      </c>
    </row>
    <row r="31" spans="1:45">
      <c r="A31" s="7">
        <v>13</v>
      </c>
      <c r="B31" s="18" t="s">
        <v>66</v>
      </c>
      <c r="C31" s="32" t="s">
        <v>67</v>
      </c>
      <c r="D31" s="32"/>
      <c r="E31" s="88">
        <v>0</v>
      </c>
      <c r="F31" s="91">
        <v>0.2</v>
      </c>
      <c r="G31" s="20">
        <v>24</v>
      </c>
      <c r="H31" s="12"/>
      <c r="I31" s="11">
        <v>3.1</v>
      </c>
      <c r="J31" s="11">
        <f>I31*4.33</f>
        <v>13.423</v>
      </c>
      <c r="K31" s="11">
        <f>(J31*F31)+J31</f>
        <v>16.107600000000001</v>
      </c>
      <c r="L31" s="11">
        <f>(K31*2)*2</f>
        <v>64.430400000000006</v>
      </c>
      <c r="M31" s="33">
        <v>82</v>
      </c>
      <c r="N31" s="11">
        <v>150</v>
      </c>
      <c r="O31" s="11" t="s">
        <v>68</v>
      </c>
      <c r="P31" s="23">
        <v>0.15</v>
      </c>
      <c r="Q31" s="72">
        <f>M31/(1+P31)</f>
        <v>71.304347826086968</v>
      </c>
      <c r="R31" s="59">
        <v>0.6</v>
      </c>
      <c r="S31" s="28">
        <f>Q31*R31</f>
        <v>42.782608695652179</v>
      </c>
      <c r="T31" s="28">
        <f>Q31-S31</f>
        <v>28.521739130434788</v>
      </c>
      <c r="U31" s="28">
        <f>T31-K31</f>
        <v>12.414139130434787</v>
      </c>
      <c r="V31" s="30">
        <f>U31/T31</f>
        <v>0.43525182926829276</v>
      </c>
      <c r="W31" s="20"/>
      <c r="X31" s="43">
        <v>0</v>
      </c>
      <c r="Y31" s="20">
        <f>X31*T31</f>
        <v>0</v>
      </c>
      <c r="Z31" s="124">
        <f>X31*U31</f>
        <v>0</v>
      </c>
      <c r="AA31" s="55">
        <v>0.55000000000000004</v>
      </c>
      <c r="AB31" s="34">
        <f>Q31*AA31</f>
        <v>39.217391304347835</v>
      </c>
      <c r="AC31" s="34">
        <f>Q31-AB31</f>
        <v>32.086956521739133</v>
      </c>
      <c r="AD31" s="34">
        <f>AC31-K31</f>
        <v>15.979356521739131</v>
      </c>
      <c r="AE31" s="30">
        <f>AD31/AC31</f>
        <v>0.49800162601626013</v>
      </c>
      <c r="AF31" s="20">
        <f t="shared" ref="AF31:AF34" si="63">AC31*X31</f>
        <v>0</v>
      </c>
      <c r="AG31" s="56">
        <f t="shared" ref="AG31:AG34" si="64">AD31*X31</f>
        <v>0</v>
      </c>
      <c r="AH31" s="104"/>
      <c r="AI31" s="64">
        <v>0.25</v>
      </c>
      <c r="AJ31" s="146">
        <f>Q31-(Q31*AI31)</f>
        <v>53.478260869565226</v>
      </c>
      <c r="AK31" s="146">
        <f>AJ31*(1+P31)</f>
        <v>61.500000000000007</v>
      </c>
      <c r="AL31" s="140">
        <f>AJ31*AI31</f>
        <v>13.369565217391306</v>
      </c>
      <c r="AM31" s="40">
        <v>0.6</v>
      </c>
      <c r="AN31" s="39">
        <f>AJ31*AM31</f>
        <v>32.086956521739133</v>
      </c>
      <c r="AO31" s="39">
        <f>AJ31-AN31</f>
        <v>21.391304347826093</v>
      </c>
      <c r="AP31" s="39">
        <f>AO31-K31</f>
        <v>5.2837043478260917</v>
      </c>
      <c r="AQ31" s="30">
        <f>AP31/AO31</f>
        <v>0.2470024390243904</v>
      </c>
      <c r="AR31" s="113">
        <f>AO31*X31</f>
        <v>0</v>
      </c>
      <c r="AS31" s="115">
        <f>AP31*X31</f>
        <v>0</v>
      </c>
    </row>
    <row r="32" spans="1:45">
      <c r="A32" s="7">
        <v>14</v>
      </c>
      <c r="B32" s="16" t="s">
        <v>69</v>
      </c>
      <c r="C32" s="32" t="s">
        <v>70</v>
      </c>
      <c r="D32" s="32"/>
      <c r="E32" s="88">
        <v>0</v>
      </c>
      <c r="F32" s="91">
        <v>0.2</v>
      </c>
      <c r="G32" s="12">
        <v>24</v>
      </c>
      <c r="H32" s="12"/>
      <c r="I32" s="11">
        <v>3.1</v>
      </c>
      <c r="J32" s="11">
        <f t="shared" ref="J32:J34" si="65">I32*4.33</f>
        <v>13.423</v>
      </c>
      <c r="K32" s="11">
        <f>(J32*F32)+J32</f>
        <v>16.107600000000001</v>
      </c>
      <c r="L32" s="11">
        <f>(K32*2)*2</f>
        <v>64.430400000000006</v>
      </c>
      <c r="M32" s="33">
        <v>89</v>
      </c>
      <c r="N32" s="11">
        <v>200</v>
      </c>
      <c r="O32" s="11" t="s">
        <v>71</v>
      </c>
      <c r="P32" s="23">
        <v>0.15</v>
      </c>
      <c r="Q32" s="72">
        <f t="shared" ref="Q32:Q34" si="66">M32/(1+P32)</f>
        <v>77.391304347826093</v>
      </c>
      <c r="R32" s="59">
        <v>0.6</v>
      </c>
      <c r="S32" s="28">
        <f t="shared" ref="S32:S34" si="67">Q32*R32</f>
        <v>46.434782608695656</v>
      </c>
      <c r="T32" s="28">
        <f t="shared" ref="T32:T34" si="68">Q32-S32</f>
        <v>30.956521739130437</v>
      </c>
      <c r="U32" s="28">
        <f>T32-K32</f>
        <v>14.848921739130436</v>
      </c>
      <c r="V32" s="30">
        <f t="shared" ref="V32:V34" si="69">U32/T32</f>
        <v>0.47967022471910109</v>
      </c>
      <c r="W32" s="20"/>
      <c r="X32" s="43">
        <v>100000</v>
      </c>
      <c r="Y32" s="20">
        <f t="shared" ref="Y32:Y34" si="70">X32*T32</f>
        <v>3095652.1739130439</v>
      </c>
      <c r="Z32" s="124">
        <f t="shared" ref="Z32:Z34" si="71">X32*U32</f>
        <v>1484892.1739130437</v>
      </c>
      <c r="AA32" s="55">
        <v>0.55000000000000004</v>
      </c>
      <c r="AB32" s="34">
        <f t="shared" ref="AB32:AB34" si="72">Q32*AA32</f>
        <v>42.565217391304351</v>
      </c>
      <c r="AC32" s="34">
        <f t="shared" ref="AC32:AC34" si="73">Q32-AB32</f>
        <v>34.826086956521742</v>
      </c>
      <c r="AD32" s="34">
        <f t="shared" ref="AD32:AD34" si="74">AC32-K32</f>
        <v>18.71848695652174</v>
      </c>
      <c r="AE32" s="30">
        <f t="shared" ref="AE32:AE34" si="75">AD32/AC32</f>
        <v>0.5374846441947565</v>
      </c>
      <c r="AF32" s="20">
        <f t="shared" si="63"/>
        <v>3482608.6956521743</v>
      </c>
      <c r="AG32" s="56">
        <f t="shared" si="64"/>
        <v>1871848.6956521741</v>
      </c>
      <c r="AH32" s="104"/>
      <c r="AI32" s="64">
        <v>0.25</v>
      </c>
      <c r="AJ32" s="146">
        <f t="shared" ref="AJ32:AJ34" si="76">Q32-(Q32*AI32)</f>
        <v>58.04347826086957</v>
      </c>
      <c r="AK32" s="146">
        <f t="shared" ref="AK32:AK34" si="77">AJ32*(1+P32)</f>
        <v>66.75</v>
      </c>
      <c r="AL32" s="140">
        <f t="shared" ref="AL32:AL34" si="78">AJ32*AI32</f>
        <v>14.510869565217392</v>
      </c>
      <c r="AM32" s="40">
        <v>0.6</v>
      </c>
      <c r="AN32" s="39">
        <f t="shared" ref="AN32:AN34" si="79">AJ32*AM32</f>
        <v>34.826086956521742</v>
      </c>
      <c r="AO32" s="39">
        <f t="shared" ref="AO32:AO34" si="80">AJ32-AN32</f>
        <v>23.217391304347828</v>
      </c>
      <c r="AP32" s="39">
        <f t="shared" ref="AP32:AP34" si="81">AO32-K32</f>
        <v>7.1097913043478265</v>
      </c>
      <c r="AQ32" s="30">
        <f t="shared" ref="AQ32:AQ34" si="82">AP32/AO32</f>
        <v>0.30622696629213481</v>
      </c>
      <c r="AR32" s="113">
        <f t="shared" ref="AR32:AR34" si="83">AO32*X32</f>
        <v>2321739.1304347827</v>
      </c>
      <c r="AS32" s="115">
        <f t="shared" ref="AS32:AS34" si="84">AP32*X32</f>
        <v>710979.13043478259</v>
      </c>
    </row>
    <row r="33" spans="1:45">
      <c r="A33" s="7">
        <v>15</v>
      </c>
      <c r="B33" s="16" t="s">
        <v>76</v>
      </c>
      <c r="C33" s="32"/>
      <c r="D33" s="32"/>
      <c r="E33" s="88">
        <v>0</v>
      </c>
      <c r="F33" s="91">
        <v>0.2</v>
      </c>
      <c r="G33" s="12">
        <v>24</v>
      </c>
      <c r="H33" s="47"/>
      <c r="I33" s="11">
        <v>3.1</v>
      </c>
      <c r="J33" s="11">
        <f t="shared" si="65"/>
        <v>13.423</v>
      </c>
      <c r="K33" s="11">
        <f t="shared" ref="K33" si="85">(J33*F33)+J33</f>
        <v>16.107600000000001</v>
      </c>
      <c r="L33" s="11">
        <f>(K33*2)*2</f>
        <v>64.430400000000006</v>
      </c>
      <c r="M33" s="33">
        <v>89</v>
      </c>
      <c r="N33" s="11">
        <v>114</v>
      </c>
      <c r="O33" s="11" t="s">
        <v>79</v>
      </c>
      <c r="P33" s="23">
        <v>0.15</v>
      </c>
      <c r="Q33" s="72">
        <f t="shared" ref="Q33" si="86">M33/(1+P33)</f>
        <v>77.391304347826093</v>
      </c>
      <c r="R33" s="59">
        <v>0.6</v>
      </c>
      <c r="S33" s="28">
        <f t="shared" ref="S33" si="87">Q33*R33</f>
        <v>46.434782608695656</v>
      </c>
      <c r="T33" s="28">
        <f t="shared" ref="T33" si="88">Q33-S33</f>
        <v>30.956521739130437</v>
      </c>
      <c r="U33" s="28">
        <f>T33-K33</f>
        <v>14.848921739130436</v>
      </c>
      <c r="V33" s="30">
        <f>U33/T33</f>
        <v>0.47967022471910109</v>
      </c>
      <c r="W33" s="20"/>
      <c r="X33" s="43">
        <v>100000</v>
      </c>
      <c r="Y33" s="20">
        <f t="shared" ref="Y33" si="89">X33*T33</f>
        <v>3095652.1739130439</v>
      </c>
      <c r="Z33" s="124">
        <f t="shared" ref="Z33" si="90">X33*U33</f>
        <v>1484892.1739130437</v>
      </c>
      <c r="AA33" s="55">
        <v>0.55000000000000004</v>
      </c>
      <c r="AB33" s="34">
        <f t="shared" ref="AB33" si="91">Q33*AA33</f>
        <v>42.565217391304351</v>
      </c>
      <c r="AC33" s="34">
        <f t="shared" ref="AC33" si="92">Q33-AB33</f>
        <v>34.826086956521742</v>
      </c>
      <c r="AD33" s="34">
        <f t="shared" ref="AD33" si="93">AC33-K33</f>
        <v>18.71848695652174</v>
      </c>
      <c r="AE33" s="30">
        <f t="shared" ref="AE33" si="94">AD33/AC33</f>
        <v>0.5374846441947565</v>
      </c>
      <c r="AF33" s="20">
        <f t="shared" ref="AF33" si="95">AC33*X33</f>
        <v>3482608.6956521743</v>
      </c>
      <c r="AG33" s="56">
        <f t="shared" ref="AG33" si="96">AD33*X33</f>
        <v>1871848.6956521741</v>
      </c>
      <c r="AH33" s="104"/>
      <c r="AI33" s="64">
        <v>0.25</v>
      </c>
      <c r="AJ33" s="146">
        <f t="shared" si="76"/>
        <v>58.04347826086957</v>
      </c>
      <c r="AK33" s="146">
        <f t="shared" si="77"/>
        <v>66.75</v>
      </c>
      <c r="AL33" s="140">
        <f t="shared" si="78"/>
        <v>14.510869565217392</v>
      </c>
      <c r="AM33" s="40">
        <v>0.6</v>
      </c>
      <c r="AN33" s="39">
        <f t="shared" si="79"/>
        <v>34.826086956521742</v>
      </c>
      <c r="AO33" s="39">
        <f t="shared" si="80"/>
        <v>23.217391304347828</v>
      </c>
      <c r="AP33" s="39">
        <f t="shared" si="81"/>
        <v>7.1097913043478265</v>
      </c>
      <c r="AQ33" s="30">
        <f t="shared" si="82"/>
        <v>0.30622696629213481</v>
      </c>
      <c r="AR33" s="113">
        <f t="shared" si="83"/>
        <v>2321739.1304347827</v>
      </c>
      <c r="AS33" s="115">
        <f t="shared" si="84"/>
        <v>710979.13043478259</v>
      </c>
    </row>
    <row r="34" spans="1:45">
      <c r="A34" s="7">
        <v>16</v>
      </c>
      <c r="B34" s="16" t="s">
        <v>114</v>
      </c>
      <c r="C34" s="32" t="s">
        <v>72</v>
      </c>
      <c r="D34" s="32"/>
      <c r="E34" s="88">
        <v>0</v>
      </c>
      <c r="F34" s="91">
        <v>0.2</v>
      </c>
      <c r="G34" s="12">
        <v>24</v>
      </c>
      <c r="H34" s="47"/>
      <c r="I34" s="11">
        <v>3.1</v>
      </c>
      <c r="J34" s="11">
        <f t="shared" si="65"/>
        <v>13.423</v>
      </c>
      <c r="K34" s="11">
        <f t="shared" ref="K34" si="97">(J34*F34)+J34</f>
        <v>16.107600000000001</v>
      </c>
      <c r="L34" s="11">
        <f>(K34*2)*2</f>
        <v>64.430400000000006</v>
      </c>
      <c r="M34" s="33">
        <v>89</v>
      </c>
      <c r="N34" s="11">
        <v>130</v>
      </c>
      <c r="O34" s="11" t="s">
        <v>68</v>
      </c>
      <c r="P34" s="23">
        <v>0.15</v>
      </c>
      <c r="Q34" s="72">
        <f t="shared" si="66"/>
        <v>77.391304347826093</v>
      </c>
      <c r="R34" s="59">
        <v>0.6</v>
      </c>
      <c r="S34" s="28">
        <f t="shared" si="67"/>
        <v>46.434782608695656</v>
      </c>
      <c r="T34" s="28">
        <f t="shared" si="68"/>
        <v>30.956521739130437</v>
      </c>
      <c r="U34" s="28">
        <f>T34-K34</f>
        <v>14.848921739130436</v>
      </c>
      <c r="V34" s="30">
        <f t="shared" si="69"/>
        <v>0.47967022471910109</v>
      </c>
      <c r="W34" s="20"/>
      <c r="X34" s="43">
        <v>100000</v>
      </c>
      <c r="Y34" s="20">
        <f t="shared" si="70"/>
        <v>3095652.1739130439</v>
      </c>
      <c r="Z34" s="124">
        <f t="shared" si="71"/>
        <v>1484892.1739130437</v>
      </c>
      <c r="AA34" s="55">
        <v>0.55000000000000004</v>
      </c>
      <c r="AB34" s="34">
        <f t="shared" si="72"/>
        <v>42.565217391304351</v>
      </c>
      <c r="AC34" s="34">
        <f t="shared" si="73"/>
        <v>34.826086956521742</v>
      </c>
      <c r="AD34" s="34">
        <f t="shared" si="74"/>
        <v>18.71848695652174</v>
      </c>
      <c r="AE34" s="30">
        <f t="shared" si="75"/>
        <v>0.5374846441947565</v>
      </c>
      <c r="AF34" s="20">
        <f t="shared" si="63"/>
        <v>3482608.6956521743</v>
      </c>
      <c r="AG34" s="56">
        <f t="shared" si="64"/>
        <v>1871848.6956521741</v>
      </c>
      <c r="AH34" s="104"/>
      <c r="AI34" s="64">
        <v>0.25</v>
      </c>
      <c r="AJ34" s="146">
        <f t="shared" si="76"/>
        <v>58.04347826086957</v>
      </c>
      <c r="AK34" s="146">
        <f t="shared" si="77"/>
        <v>66.75</v>
      </c>
      <c r="AL34" s="140">
        <f t="shared" si="78"/>
        <v>14.510869565217392</v>
      </c>
      <c r="AM34" s="40">
        <v>0.6</v>
      </c>
      <c r="AN34" s="39">
        <f t="shared" si="79"/>
        <v>34.826086956521742</v>
      </c>
      <c r="AO34" s="39">
        <f t="shared" si="80"/>
        <v>23.217391304347828</v>
      </c>
      <c r="AP34" s="39">
        <f t="shared" si="81"/>
        <v>7.1097913043478265</v>
      </c>
      <c r="AQ34" s="30">
        <f t="shared" si="82"/>
        <v>0.30622696629213481</v>
      </c>
      <c r="AR34" s="113">
        <f t="shared" si="83"/>
        <v>2321739.1304347827</v>
      </c>
      <c r="AS34" s="115">
        <f t="shared" si="84"/>
        <v>710979.13043478259</v>
      </c>
    </row>
    <row r="35" spans="1:45">
      <c r="B35" s="77" t="s">
        <v>56</v>
      </c>
      <c r="C35" s="78"/>
      <c r="D35" s="78"/>
      <c r="E35" s="78"/>
      <c r="F35" s="92"/>
      <c r="G35" s="79"/>
      <c r="H35" s="79"/>
      <c r="I35" s="80"/>
      <c r="J35" s="80"/>
      <c r="K35" s="80"/>
      <c r="L35" s="80"/>
      <c r="M35" s="80"/>
      <c r="N35" s="80"/>
      <c r="O35" s="80"/>
      <c r="P35" s="81"/>
      <c r="Q35" s="82"/>
      <c r="R35" s="83"/>
      <c r="S35" s="84"/>
      <c r="T35" s="84"/>
      <c r="U35" s="84"/>
      <c r="V35" s="81"/>
      <c r="W35" s="85"/>
      <c r="X35" s="86">
        <f>SUM(X31:X34)</f>
        <v>300000</v>
      </c>
      <c r="Y35" s="86">
        <f>SUM(Y31:Y34)</f>
        <v>9286956.5217391327</v>
      </c>
      <c r="Z35" s="125">
        <f>SUM(Z31:Z34)</f>
        <v>4454676.5217391308</v>
      </c>
      <c r="AA35" s="135"/>
      <c r="AB35" s="86"/>
      <c r="AC35" s="86"/>
      <c r="AD35" s="86"/>
      <c r="AE35" s="86"/>
      <c r="AF35" s="86">
        <f>SUM(AF31:AF34)</f>
        <v>10447826.086956523</v>
      </c>
      <c r="AG35" s="134">
        <f>SUM(AG31:AG34)</f>
        <v>5615546.0869565224</v>
      </c>
      <c r="AH35" s="105"/>
      <c r="AI35" s="118"/>
      <c r="AJ35" s="143"/>
      <c r="AK35" s="143"/>
      <c r="AL35" s="108"/>
      <c r="AM35" s="108"/>
      <c r="AN35" s="108"/>
      <c r="AO35" s="108"/>
      <c r="AP35" s="108"/>
      <c r="AQ35" s="121"/>
      <c r="AR35" s="85">
        <f>SUM(AR31:AR34)</f>
        <v>6965217.3913043477</v>
      </c>
      <c r="AS35" s="119">
        <f>SUM(AS31:AS34)</f>
        <v>2132937.3913043477</v>
      </c>
    </row>
    <row r="36" spans="1:45" ht="26">
      <c r="B36" s="148" t="s">
        <v>118</v>
      </c>
      <c r="C36" s="149"/>
      <c r="D36" s="149"/>
      <c r="E36" s="48"/>
      <c r="F36" s="93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60"/>
      <c r="S36" s="48"/>
      <c r="T36" s="48"/>
      <c r="U36" s="48"/>
      <c r="V36" s="48"/>
      <c r="W36" s="48"/>
      <c r="X36" s="48"/>
      <c r="Y36" s="48"/>
      <c r="Z36" s="49"/>
      <c r="AA36" s="60"/>
      <c r="AB36" s="48"/>
      <c r="AC36" s="48"/>
      <c r="AD36" s="48"/>
      <c r="AE36" s="48"/>
      <c r="AF36" s="48"/>
      <c r="AG36" s="61"/>
      <c r="AH36" s="50"/>
      <c r="AI36" s="60"/>
      <c r="AJ36" s="51"/>
      <c r="AK36" s="51"/>
      <c r="AL36" s="48"/>
      <c r="AM36" s="48"/>
      <c r="AN36" s="48"/>
      <c r="AO36" s="48"/>
      <c r="AP36" s="48"/>
      <c r="AQ36" s="48"/>
      <c r="AR36" s="48"/>
      <c r="AS36" s="61"/>
    </row>
    <row r="37" spans="1:45" ht="48">
      <c r="B37" s="5" t="s">
        <v>2</v>
      </c>
      <c r="C37" s="4" t="s">
        <v>3</v>
      </c>
      <c r="D37" s="4" t="s">
        <v>77</v>
      </c>
      <c r="E37" s="4" t="s">
        <v>4</v>
      </c>
      <c r="F37" s="90" t="s">
        <v>5</v>
      </c>
      <c r="G37" s="3" t="s">
        <v>6</v>
      </c>
      <c r="H37" s="3" t="s">
        <v>7</v>
      </c>
      <c r="I37" s="3" t="s">
        <v>58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3" t="s">
        <v>14</v>
      </c>
      <c r="P37" s="21" t="s">
        <v>75</v>
      </c>
      <c r="Q37" s="70" t="s">
        <v>16</v>
      </c>
      <c r="R37" s="62" t="s">
        <v>17</v>
      </c>
      <c r="S37" s="3" t="s">
        <v>18</v>
      </c>
      <c r="T37" s="3" t="s">
        <v>19</v>
      </c>
      <c r="U37" s="3" t="s">
        <v>20</v>
      </c>
      <c r="V37" s="3" t="s">
        <v>21</v>
      </c>
      <c r="W37" s="3" t="s">
        <v>126</v>
      </c>
      <c r="X37" s="44" t="s">
        <v>60</v>
      </c>
      <c r="Y37" s="3" t="s">
        <v>24</v>
      </c>
      <c r="Z37" s="127" t="s">
        <v>61</v>
      </c>
      <c r="AA37" s="62" t="s">
        <v>17</v>
      </c>
      <c r="AB37" s="3" t="s">
        <v>18</v>
      </c>
      <c r="AC37" s="3" t="s">
        <v>19</v>
      </c>
      <c r="AD37" s="3" t="s">
        <v>20</v>
      </c>
      <c r="AE37" s="3" t="s">
        <v>21</v>
      </c>
      <c r="AF37" s="3" t="s">
        <v>24</v>
      </c>
      <c r="AG37" s="63" t="s">
        <v>61</v>
      </c>
      <c r="AH37" s="103" t="s">
        <v>26</v>
      </c>
      <c r="AI37" s="114" t="s">
        <v>89</v>
      </c>
      <c r="AJ37" s="141" t="s">
        <v>16</v>
      </c>
      <c r="AK37" s="141" t="s">
        <v>12</v>
      </c>
      <c r="AL37" s="106" t="s">
        <v>85</v>
      </c>
      <c r="AM37" s="106" t="s">
        <v>87</v>
      </c>
      <c r="AN37" s="106" t="s">
        <v>88</v>
      </c>
      <c r="AO37" s="106" t="s">
        <v>86</v>
      </c>
      <c r="AP37" s="112" t="s">
        <v>20</v>
      </c>
      <c r="AQ37" s="106" t="s">
        <v>21</v>
      </c>
      <c r="AR37" s="3" t="s">
        <v>24</v>
      </c>
      <c r="AS37" s="102" t="s">
        <v>61</v>
      </c>
    </row>
    <row r="38" spans="1:45">
      <c r="A38" s="7">
        <v>17</v>
      </c>
      <c r="B38" s="18" t="s">
        <v>119</v>
      </c>
      <c r="C38" s="147"/>
      <c r="D38" s="2"/>
      <c r="E38" s="88">
        <v>0.05</v>
      </c>
      <c r="F38" s="91">
        <v>0.2</v>
      </c>
      <c r="G38" s="20">
        <v>12</v>
      </c>
      <c r="H38" s="12">
        <v>20</v>
      </c>
      <c r="I38" s="136">
        <v>1.1499999999999999</v>
      </c>
      <c r="J38" s="11">
        <f>I38*3.77</f>
        <v>4.3354999999999997</v>
      </c>
      <c r="K38" s="11">
        <f>(J38*F38)+J38</f>
        <v>5.2025999999999994</v>
      </c>
      <c r="L38" s="11">
        <f>(K38*2)*2</f>
        <v>20.810399999999998</v>
      </c>
      <c r="M38" s="151">
        <v>14.5</v>
      </c>
      <c r="N38" s="11"/>
      <c r="O38" s="11"/>
      <c r="P38" s="23">
        <v>0.15</v>
      </c>
      <c r="Q38" s="72">
        <f>M38/(1+P38)</f>
        <v>12.608695652173914</v>
      </c>
      <c r="R38" s="55">
        <v>0.4</v>
      </c>
      <c r="S38" s="34">
        <f>Q38*R38</f>
        <v>5.0434782608695663</v>
      </c>
      <c r="T38" s="34">
        <f>Q38-S38</f>
        <v>7.5652173913043477</v>
      </c>
      <c r="U38" s="34">
        <f>T38-K38</f>
        <v>2.3626173913043482</v>
      </c>
      <c r="V38" s="35">
        <f>U38/T38</f>
        <v>0.31230000000000008</v>
      </c>
      <c r="W38" s="20"/>
      <c r="X38" s="43">
        <v>0</v>
      </c>
      <c r="Y38" s="20">
        <f>X38*T38</f>
        <v>0</v>
      </c>
      <c r="Z38" s="124">
        <f>X38*U38</f>
        <v>0</v>
      </c>
      <c r="AA38" s="55">
        <v>0.33</v>
      </c>
      <c r="AB38" s="34">
        <f>Q38*AA38</f>
        <v>4.1608695652173919</v>
      </c>
      <c r="AC38" s="34">
        <f>Q38-AB38</f>
        <v>8.4478260869565212</v>
      </c>
      <c r="AD38" s="34">
        <f>AC38-K38</f>
        <v>3.2452260869565217</v>
      </c>
      <c r="AE38" s="30">
        <f>AD38/AC38</f>
        <v>0.38414925373134329</v>
      </c>
      <c r="AF38" s="20">
        <f t="shared" ref="AF38:AF39" si="98">AC38*X38</f>
        <v>0</v>
      </c>
      <c r="AG38" s="56">
        <f t="shared" ref="AG38:AG39" si="99">AD38*X38</f>
        <v>0</v>
      </c>
      <c r="AH38" s="104"/>
      <c r="AI38" s="64">
        <v>0.1</v>
      </c>
      <c r="AJ38" s="146">
        <f>Q38-(Q38*AI38)</f>
        <v>11.347826086956523</v>
      </c>
      <c r="AK38" s="146">
        <f>AJ38*(1+P38)</f>
        <v>13.05</v>
      </c>
      <c r="AL38" s="140">
        <f>AJ38*AI38</f>
        <v>1.1347826086956523</v>
      </c>
      <c r="AM38" s="40">
        <v>0.4</v>
      </c>
      <c r="AN38" s="39">
        <f>AJ38*AM38</f>
        <v>4.5391304347826091</v>
      </c>
      <c r="AO38" s="39">
        <f>AJ38-AN38</f>
        <v>6.8086956521739141</v>
      </c>
      <c r="AP38" s="39">
        <f>AO38-K38</f>
        <v>1.6060956521739147</v>
      </c>
      <c r="AQ38" s="30">
        <f>AP38/AO38</f>
        <v>0.23588888888888909</v>
      </c>
      <c r="AR38" s="113">
        <f t="shared" ref="AR38:AR39" si="100">AO38*X38</f>
        <v>0</v>
      </c>
      <c r="AS38" s="115">
        <f t="shared" ref="AS38:AS39" si="101">AP38*X38</f>
        <v>0</v>
      </c>
    </row>
    <row r="39" spans="1:45">
      <c r="A39" s="7">
        <v>18</v>
      </c>
      <c r="B39" s="18" t="s">
        <v>120</v>
      </c>
      <c r="C39" s="147"/>
      <c r="D39" s="2"/>
      <c r="E39" s="88">
        <v>0.05</v>
      </c>
      <c r="F39" s="91">
        <v>0.2</v>
      </c>
      <c r="G39" s="20">
        <v>12</v>
      </c>
      <c r="H39" s="12">
        <v>20</v>
      </c>
      <c r="I39" s="136">
        <v>1.43</v>
      </c>
      <c r="J39" s="11">
        <f>I39*3.77</f>
        <v>5.3910999999999998</v>
      </c>
      <c r="K39" s="11">
        <f>(J39*F39)+J39</f>
        <v>6.4693199999999997</v>
      </c>
      <c r="L39" s="11">
        <f>(K39*2)*2</f>
        <v>25.877279999999999</v>
      </c>
      <c r="M39" s="151">
        <v>18</v>
      </c>
      <c r="N39" s="11"/>
      <c r="O39" s="11"/>
      <c r="P39" s="23">
        <v>0.15</v>
      </c>
      <c r="Q39" s="72">
        <f>M39/(1+P39)</f>
        <v>15.65217391304348</v>
      </c>
      <c r="R39" s="55">
        <v>0.4</v>
      </c>
      <c r="S39" s="34">
        <f>Q39*R39</f>
        <v>6.2608695652173925</v>
      </c>
      <c r="T39" s="34">
        <f>Q39-S39</f>
        <v>9.3913043478260878</v>
      </c>
      <c r="U39" s="34">
        <f>T39-K39</f>
        <v>2.9219843478260881</v>
      </c>
      <c r="V39" s="35">
        <f>U39/T39</f>
        <v>0.31113722222222229</v>
      </c>
      <c r="W39" s="20"/>
      <c r="X39" s="43">
        <v>500000</v>
      </c>
      <c r="Y39" s="20">
        <f>X39*T39</f>
        <v>4695652.1739130439</v>
      </c>
      <c r="Z39" s="124">
        <f>X39*U39</f>
        <v>1460992.1739130439</v>
      </c>
      <c r="AA39" s="55">
        <v>0.33</v>
      </c>
      <c r="AB39" s="34">
        <f>Q39*AA39</f>
        <v>5.1652173913043491</v>
      </c>
      <c r="AC39" s="34">
        <f>Q39-AB39</f>
        <v>10.486956521739131</v>
      </c>
      <c r="AD39" s="34">
        <f>AC39-K39</f>
        <v>4.0176365217391314</v>
      </c>
      <c r="AE39" s="30">
        <f>AD39/AC39</f>
        <v>0.38310796019900506</v>
      </c>
      <c r="AF39" s="20">
        <f t="shared" si="98"/>
        <v>5243478.2608695654</v>
      </c>
      <c r="AG39" s="56">
        <f t="shared" si="99"/>
        <v>2008818.2608695657</v>
      </c>
      <c r="AH39" s="104"/>
      <c r="AI39" s="64">
        <v>0.1</v>
      </c>
      <c r="AJ39" s="146">
        <f>Q39-(Q39*AI39)</f>
        <v>14.086956521739133</v>
      </c>
      <c r="AK39" s="146">
        <f>AJ39*(1+P39)</f>
        <v>16.200000000000003</v>
      </c>
      <c r="AL39" s="140">
        <f>AJ39*AI39</f>
        <v>1.4086956521739133</v>
      </c>
      <c r="AM39" s="40">
        <v>0.4</v>
      </c>
      <c r="AN39" s="39">
        <f>AJ39*AM39</f>
        <v>5.6347826086956534</v>
      </c>
      <c r="AO39" s="39">
        <f>AJ39-AN39</f>
        <v>8.4521739130434792</v>
      </c>
      <c r="AP39" s="39">
        <f>AO39-K39</f>
        <v>1.9828539130434795</v>
      </c>
      <c r="AQ39" s="30">
        <f>AP39/AO39</f>
        <v>0.23459691358024704</v>
      </c>
      <c r="AR39" s="113">
        <f t="shared" si="100"/>
        <v>4226086.9565217393</v>
      </c>
      <c r="AS39" s="115">
        <f t="shared" si="101"/>
        <v>991426.95652173972</v>
      </c>
    </row>
    <row r="40" spans="1:45">
      <c r="B40" s="77" t="s">
        <v>56</v>
      </c>
      <c r="C40" s="78"/>
      <c r="D40" s="78"/>
      <c r="E40" s="78"/>
      <c r="F40" s="92"/>
      <c r="G40" s="79"/>
      <c r="H40" s="79"/>
      <c r="I40" s="80"/>
      <c r="J40" s="80"/>
      <c r="K40" s="80"/>
      <c r="L40" s="80"/>
      <c r="M40" s="80"/>
      <c r="N40" s="80"/>
      <c r="O40" s="80"/>
      <c r="P40" s="81"/>
      <c r="Q40" s="82"/>
      <c r="R40" s="83"/>
      <c r="S40" s="84"/>
      <c r="T40" s="84"/>
      <c r="U40" s="84"/>
      <c r="V40" s="81"/>
      <c r="W40" s="85"/>
      <c r="X40" s="86">
        <f>SUM(X36:X39)</f>
        <v>500000</v>
      </c>
      <c r="Y40" s="86">
        <f>SUM(Y36:Y39)</f>
        <v>4695652.1739130439</v>
      </c>
      <c r="Z40" s="125">
        <f>SUM(Z36:Z39)</f>
        <v>1460992.1739130439</v>
      </c>
      <c r="AA40" s="135"/>
      <c r="AB40" s="86"/>
      <c r="AC40" s="86"/>
      <c r="AD40" s="86"/>
      <c r="AE40" s="86"/>
      <c r="AF40" s="86">
        <f>SUM(AF36:AF39)</f>
        <v>5243478.2608695654</v>
      </c>
      <c r="AG40" s="134">
        <f>SUM(AG36:AG39)</f>
        <v>2008818.2608695657</v>
      </c>
      <c r="AH40" s="105"/>
      <c r="AI40" s="118"/>
      <c r="AJ40" s="143"/>
      <c r="AK40" s="143"/>
      <c r="AL40" s="108"/>
      <c r="AM40" s="108"/>
      <c r="AN40" s="108"/>
      <c r="AO40" s="108"/>
      <c r="AP40" s="108"/>
      <c r="AQ40" s="121"/>
      <c r="AR40" s="85">
        <f>SUM(AR39:AR39)</f>
        <v>4226086.9565217393</v>
      </c>
      <c r="AS40" s="119">
        <f>SUM(AS39:AS39)</f>
        <v>991426.95652173972</v>
      </c>
    </row>
    <row r="41" spans="1:45" ht="26">
      <c r="B41" s="148" t="s">
        <v>91</v>
      </c>
      <c r="C41" s="149"/>
      <c r="D41" s="149"/>
      <c r="E41" s="48"/>
      <c r="F41" s="93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9"/>
      <c r="R41" s="60"/>
      <c r="S41" s="48"/>
      <c r="T41" s="48"/>
      <c r="U41" s="48"/>
      <c r="V41" s="48"/>
      <c r="W41" s="48"/>
      <c r="X41" s="48"/>
      <c r="Y41" s="48"/>
      <c r="Z41" s="49"/>
      <c r="AA41" s="60"/>
      <c r="AB41" s="48"/>
      <c r="AC41" s="48"/>
      <c r="AD41" s="48"/>
      <c r="AE41" s="48"/>
      <c r="AF41" s="48"/>
      <c r="AG41" s="61"/>
      <c r="AH41" s="50"/>
      <c r="AI41" s="60"/>
      <c r="AJ41" s="51"/>
      <c r="AK41" s="51"/>
      <c r="AL41" s="48"/>
      <c r="AM41" s="48"/>
      <c r="AN41" s="48"/>
      <c r="AO41" s="48"/>
      <c r="AP41" s="48"/>
      <c r="AQ41" s="48"/>
      <c r="AR41" s="48"/>
      <c r="AS41" s="61"/>
    </row>
    <row r="42" spans="1:45" ht="48">
      <c r="B42" s="5" t="s">
        <v>2</v>
      </c>
      <c r="C42" s="4" t="s">
        <v>3</v>
      </c>
      <c r="D42" s="4" t="s">
        <v>77</v>
      </c>
      <c r="E42" s="4" t="s">
        <v>4</v>
      </c>
      <c r="F42" s="90" t="s">
        <v>5</v>
      </c>
      <c r="G42" s="3" t="s">
        <v>6</v>
      </c>
      <c r="H42" s="3" t="s">
        <v>7</v>
      </c>
      <c r="I42" s="3" t="s">
        <v>58</v>
      </c>
      <c r="J42" s="3" t="s">
        <v>9</v>
      </c>
      <c r="K42" s="3" t="s">
        <v>10</v>
      </c>
      <c r="L42" s="3" t="s">
        <v>11</v>
      </c>
      <c r="M42" s="3" t="s">
        <v>12</v>
      </c>
      <c r="N42" s="3" t="s">
        <v>13</v>
      </c>
      <c r="O42" s="3" t="s">
        <v>14</v>
      </c>
      <c r="P42" s="21" t="s">
        <v>75</v>
      </c>
      <c r="Q42" s="70" t="s">
        <v>16</v>
      </c>
      <c r="R42" s="62" t="s">
        <v>17</v>
      </c>
      <c r="S42" s="3" t="s">
        <v>18</v>
      </c>
      <c r="T42" s="3" t="s">
        <v>19</v>
      </c>
      <c r="U42" s="3" t="s">
        <v>20</v>
      </c>
      <c r="V42" s="3" t="s">
        <v>21</v>
      </c>
      <c r="W42" s="3" t="s">
        <v>127</v>
      </c>
      <c r="X42" s="44" t="s">
        <v>60</v>
      </c>
      <c r="Y42" s="3" t="s">
        <v>24</v>
      </c>
      <c r="Z42" s="127" t="s">
        <v>61</v>
      </c>
      <c r="AA42" s="62" t="s">
        <v>17</v>
      </c>
      <c r="AB42" s="3" t="s">
        <v>18</v>
      </c>
      <c r="AC42" s="3" t="s">
        <v>19</v>
      </c>
      <c r="AD42" s="3" t="s">
        <v>20</v>
      </c>
      <c r="AE42" s="3" t="s">
        <v>21</v>
      </c>
      <c r="AF42" s="3" t="s">
        <v>24</v>
      </c>
      <c r="AG42" s="63" t="s">
        <v>61</v>
      </c>
      <c r="AH42" s="103" t="s">
        <v>26</v>
      </c>
      <c r="AI42" s="114" t="s">
        <v>89</v>
      </c>
      <c r="AJ42" s="141" t="s">
        <v>16</v>
      </c>
      <c r="AK42" s="141" t="s">
        <v>12</v>
      </c>
      <c r="AL42" s="106" t="s">
        <v>85</v>
      </c>
      <c r="AM42" s="106" t="s">
        <v>87</v>
      </c>
      <c r="AN42" s="106" t="s">
        <v>88</v>
      </c>
      <c r="AO42" s="106" t="s">
        <v>86</v>
      </c>
      <c r="AP42" s="112" t="s">
        <v>20</v>
      </c>
      <c r="AQ42" s="106" t="s">
        <v>21</v>
      </c>
      <c r="AR42" s="3" t="s">
        <v>24</v>
      </c>
      <c r="AS42" s="102" t="s">
        <v>61</v>
      </c>
    </row>
    <row r="43" spans="1:45">
      <c r="A43" s="7">
        <v>19</v>
      </c>
      <c r="B43" s="18" t="s">
        <v>116</v>
      </c>
      <c r="C43" s="42"/>
      <c r="D43" s="147" t="s">
        <v>115</v>
      </c>
      <c r="E43" s="88">
        <v>0.05</v>
      </c>
      <c r="F43" s="91">
        <v>0.14000000000000001</v>
      </c>
      <c r="G43" s="20">
        <v>12</v>
      </c>
      <c r="H43" s="12">
        <v>20</v>
      </c>
      <c r="I43" s="136">
        <v>0.87</v>
      </c>
      <c r="J43" s="11">
        <f>I43*3.77</f>
        <v>3.2799</v>
      </c>
      <c r="K43" s="11">
        <f>(J43*F43)+J43</f>
        <v>3.7390859999999999</v>
      </c>
      <c r="L43" s="11">
        <f>(K43*2)*2</f>
        <v>14.956344</v>
      </c>
      <c r="M43" s="33">
        <v>9</v>
      </c>
      <c r="N43" s="11">
        <v>5.5</v>
      </c>
      <c r="O43" s="11" t="s">
        <v>92</v>
      </c>
      <c r="P43" s="23">
        <v>0.15</v>
      </c>
      <c r="Q43" s="72">
        <f>M43/(1+P43)</f>
        <v>7.8260869565217401</v>
      </c>
      <c r="R43" s="55">
        <v>0.4</v>
      </c>
      <c r="S43" s="34">
        <f>Q43*R43</f>
        <v>3.1304347826086962</v>
      </c>
      <c r="T43" s="34">
        <f>Q43-S43</f>
        <v>4.6956521739130439</v>
      </c>
      <c r="U43" s="34">
        <f>T43-K43</f>
        <v>0.95656617391304399</v>
      </c>
      <c r="V43" s="35">
        <f>U43/T43</f>
        <v>0.20371316666666675</v>
      </c>
      <c r="W43" s="20"/>
      <c r="X43" s="43">
        <v>2000000</v>
      </c>
      <c r="Y43" s="20">
        <f>X43*T43</f>
        <v>9391304.3478260878</v>
      </c>
      <c r="Z43" s="124">
        <f>X43*U43</f>
        <v>1913132.3478260881</v>
      </c>
      <c r="AA43" s="55">
        <v>0.33</v>
      </c>
      <c r="AB43" s="34">
        <f>Q43*AA43</f>
        <v>2.5826086956521745</v>
      </c>
      <c r="AC43" s="34">
        <f>Q43-AB43</f>
        <v>5.2434782608695656</v>
      </c>
      <c r="AD43" s="34">
        <f>AC43-K43</f>
        <v>1.5043922608695657</v>
      </c>
      <c r="AE43" s="30">
        <f>AD43/AC43</f>
        <v>0.28690731343283588</v>
      </c>
      <c r="AF43" s="20">
        <f t="shared" ref="AF43" si="102">AC43*X43</f>
        <v>10486956.521739131</v>
      </c>
      <c r="AG43" s="56">
        <f t="shared" ref="AG43" si="103">AD43*X43</f>
        <v>3008784.5217391313</v>
      </c>
      <c r="AH43" s="104"/>
      <c r="AI43" s="64">
        <v>0.2</v>
      </c>
      <c r="AJ43" s="146">
        <f>Q43-(Q43*AI43)</f>
        <v>6.2608695652173925</v>
      </c>
      <c r="AK43" s="146">
        <f>AJ43*(1+P43)</f>
        <v>7.2000000000000011</v>
      </c>
      <c r="AL43" s="140">
        <f>AJ43*AI43</f>
        <v>1.2521739130434786</v>
      </c>
      <c r="AM43" s="40">
        <v>0.4</v>
      </c>
      <c r="AN43" s="39">
        <f>AJ43*AM43</f>
        <v>2.5043478260869572</v>
      </c>
      <c r="AO43" s="39">
        <f>AJ43-AN43</f>
        <v>3.7565217391304353</v>
      </c>
      <c r="AP43" s="39">
        <f>AO43-K43</f>
        <v>1.743573913043539E-2</v>
      </c>
      <c r="AQ43" s="30">
        <f>AP43/AO43</f>
        <v>4.6414583333334947E-3</v>
      </c>
      <c r="AR43" s="113">
        <f t="shared" ref="AR43" si="104">AO43*X43</f>
        <v>7513043.478260871</v>
      </c>
      <c r="AS43" s="115">
        <f t="shared" ref="AS43" si="105">AP43*X43</f>
        <v>34871.478260870783</v>
      </c>
    </row>
    <row r="44" spans="1:45">
      <c r="A44" s="7">
        <v>20</v>
      </c>
      <c r="B44" s="18" t="s">
        <v>117</v>
      </c>
      <c r="C44" s="42"/>
      <c r="D44" s="147" t="s">
        <v>115</v>
      </c>
      <c r="E44" s="88">
        <v>0.05</v>
      </c>
      <c r="F44" s="91">
        <v>0.14000000000000001</v>
      </c>
      <c r="G44" s="20">
        <v>12</v>
      </c>
      <c r="H44" s="12">
        <v>20</v>
      </c>
      <c r="I44" s="136">
        <v>1.2</v>
      </c>
      <c r="J44" s="11">
        <f>I44*3.77</f>
        <v>4.524</v>
      </c>
      <c r="K44" s="11">
        <f>(J44*F44)+J44</f>
        <v>5.1573599999999997</v>
      </c>
      <c r="L44" s="11">
        <f>(K44*2)*2</f>
        <v>20.629439999999999</v>
      </c>
      <c r="M44" s="33">
        <v>13.2</v>
      </c>
      <c r="N44" s="11">
        <v>5.5</v>
      </c>
      <c r="O44" s="11" t="s">
        <v>92</v>
      </c>
      <c r="P44" s="23">
        <v>0.15</v>
      </c>
      <c r="Q44" s="72">
        <f>M44/(1+P44)</f>
        <v>11.478260869565217</v>
      </c>
      <c r="R44" s="55">
        <v>0.4</v>
      </c>
      <c r="S44" s="34">
        <f>Q44*R44</f>
        <v>4.5913043478260871</v>
      </c>
      <c r="T44" s="34">
        <f>Q44-S44</f>
        <v>6.8869565217391298</v>
      </c>
      <c r="U44" s="34">
        <f>T44-K44</f>
        <v>1.72959652173913</v>
      </c>
      <c r="V44" s="35">
        <f>U44/T44</f>
        <v>0.25114090909090908</v>
      </c>
      <c r="W44" s="20"/>
      <c r="X44" s="43">
        <v>500000</v>
      </c>
      <c r="Y44" s="20">
        <f>X44*T44</f>
        <v>3443478.260869565</v>
      </c>
      <c r="Z44" s="124">
        <f>X44*U44</f>
        <v>864798.26086956507</v>
      </c>
      <c r="AA44" s="55">
        <v>0.33</v>
      </c>
      <c r="AB44" s="34">
        <f>Q44*AA44</f>
        <v>3.7878260869565219</v>
      </c>
      <c r="AC44" s="34">
        <f>Q44-AB44</f>
        <v>7.690434782608695</v>
      </c>
      <c r="AD44" s="34">
        <f>AC44-K44</f>
        <v>2.5330747826086952</v>
      </c>
      <c r="AE44" s="30">
        <f>AD44/AC44</f>
        <v>0.32937991858887378</v>
      </c>
      <c r="AF44" s="20">
        <f t="shared" ref="AF44:AF45" si="106">AC44*X44</f>
        <v>3845217.3913043477</v>
      </c>
      <c r="AG44" s="56">
        <f t="shared" ref="AG44:AG45" si="107">AD44*X44</f>
        <v>1266537.3913043477</v>
      </c>
      <c r="AH44" s="104"/>
      <c r="AI44" s="64">
        <v>0.2</v>
      </c>
      <c r="AJ44" s="146">
        <f>Q44-(Q44*AI44)</f>
        <v>9.1826086956521742</v>
      </c>
      <c r="AK44" s="146">
        <f>AJ44*(1+P44)</f>
        <v>10.559999999999999</v>
      </c>
      <c r="AL44" s="140">
        <f>AJ44*AI44</f>
        <v>1.8365217391304349</v>
      </c>
      <c r="AM44" s="40">
        <v>0.4</v>
      </c>
      <c r="AN44" s="39">
        <f>AJ44*AM44</f>
        <v>3.6730434782608699</v>
      </c>
      <c r="AO44" s="39">
        <f>AJ44-AN44</f>
        <v>5.5095652173913043</v>
      </c>
      <c r="AP44" s="39">
        <f>AO44-K44</f>
        <v>0.35220521739130461</v>
      </c>
      <c r="AQ44" s="30">
        <f>AP44/AO44</f>
        <v>6.3926136363636407E-2</v>
      </c>
      <c r="AR44" s="113">
        <f t="shared" ref="AR44:AR45" si="108">AO44*X44</f>
        <v>2754782.6086956523</v>
      </c>
      <c r="AS44" s="115">
        <f t="shared" ref="AS44:AS45" si="109">AP44*X44</f>
        <v>176102.60869565231</v>
      </c>
    </row>
    <row r="45" spans="1:45">
      <c r="B45" s="171" t="s">
        <v>124</v>
      </c>
      <c r="C45" s="42"/>
      <c r="D45" s="147" t="s">
        <v>115</v>
      </c>
      <c r="E45" s="88">
        <v>0.05</v>
      </c>
      <c r="F45" s="91">
        <v>0.14000000000000001</v>
      </c>
      <c r="G45" s="20">
        <v>12</v>
      </c>
      <c r="H45" s="12">
        <v>20</v>
      </c>
      <c r="I45" s="136">
        <v>0.8</v>
      </c>
      <c r="J45" s="11">
        <f>I45*3.77</f>
        <v>3.016</v>
      </c>
      <c r="K45" s="11">
        <f>(J45*F45)+J45</f>
        <v>3.43824</v>
      </c>
      <c r="L45" s="11">
        <f>(K45*2)*2</f>
        <v>13.75296</v>
      </c>
      <c r="M45" s="33">
        <v>8.5</v>
      </c>
      <c r="N45" s="11">
        <v>5.5</v>
      </c>
      <c r="O45" s="11" t="s">
        <v>92</v>
      </c>
      <c r="P45" s="23">
        <v>0.15</v>
      </c>
      <c r="Q45" s="72">
        <f>M45/(1+P45)</f>
        <v>7.3913043478260878</v>
      </c>
      <c r="R45" s="55">
        <v>0.38</v>
      </c>
      <c r="S45" s="34">
        <f>Q45*R45</f>
        <v>2.8086956521739133</v>
      </c>
      <c r="T45" s="34">
        <f>Q45-S45</f>
        <v>4.5826086956521745</v>
      </c>
      <c r="U45" s="34">
        <f>T45-K45</f>
        <v>1.1443686956521746</v>
      </c>
      <c r="V45" s="35">
        <f>U45/T45</f>
        <v>0.24971992409867183</v>
      </c>
      <c r="W45" s="20"/>
      <c r="X45" s="43">
        <v>2000000</v>
      </c>
      <c r="Y45" s="20">
        <f>X45*T45</f>
        <v>9165217.3913043495</v>
      </c>
      <c r="Z45" s="124">
        <f>X45*U45</f>
        <v>2288737.3913043491</v>
      </c>
      <c r="AA45" s="55">
        <v>0.33</v>
      </c>
      <c r="AB45" s="34">
        <f>Q45*AA45</f>
        <v>2.439130434782609</v>
      </c>
      <c r="AC45" s="34">
        <f>Q45-AB45</f>
        <v>4.9521739130434792</v>
      </c>
      <c r="AD45" s="34">
        <f>AC45-K45</f>
        <v>1.5139339130434792</v>
      </c>
      <c r="AE45" s="30">
        <f>AD45/AC45</f>
        <v>0.30571097453906948</v>
      </c>
      <c r="AF45" s="20">
        <f t="shared" si="106"/>
        <v>9904347.8260869589</v>
      </c>
      <c r="AG45" s="56">
        <f t="shared" si="107"/>
        <v>3027867.8260869584</v>
      </c>
      <c r="AH45" s="104"/>
      <c r="AI45" s="64">
        <v>0.2</v>
      </c>
      <c r="AJ45" s="146">
        <f>Q45-(Q45*AI45)</f>
        <v>5.9130434782608701</v>
      </c>
      <c r="AK45" s="146">
        <f>AJ45*(1+P45)</f>
        <v>6.8</v>
      </c>
      <c r="AL45" s="140">
        <f>AJ45*AI45</f>
        <v>1.182608695652174</v>
      </c>
      <c r="AM45" s="40">
        <v>0.4</v>
      </c>
      <c r="AN45" s="39">
        <f>AJ45*AM45</f>
        <v>2.3652173913043479</v>
      </c>
      <c r="AO45" s="39">
        <f>AJ45-AN45</f>
        <v>3.5478260869565221</v>
      </c>
      <c r="AP45" s="39">
        <f>AO45-K45</f>
        <v>0.10958608695652217</v>
      </c>
      <c r="AQ45" s="30">
        <f>AP45/AO45</f>
        <v>3.0888235294117765E-2</v>
      </c>
      <c r="AR45" s="113">
        <f t="shared" si="108"/>
        <v>7095652.1739130439</v>
      </c>
      <c r="AS45" s="115">
        <f t="shared" si="109"/>
        <v>219172.17391304433</v>
      </c>
    </row>
    <row r="46" spans="1:45">
      <c r="B46" s="77" t="s">
        <v>56</v>
      </c>
      <c r="C46" s="78"/>
      <c r="D46" s="78"/>
      <c r="E46" s="78"/>
      <c r="F46" s="92"/>
      <c r="G46" s="79"/>
      <c r="H46" s="79"/>
      <c r="I46" s="80"/>
      <c r="J46" s="80"/>
      <c r="K46" s="80"/>
      <c r="L46" s="80"/>
      <c r="M46" s="80"/>
      <c r="N46" s="80"/>
      <c r="O46" s="80"/>
      <c r="P46" s="81"/>
      <c r="Q46" s="81"/>
      <c r="R46" s="83"/>
      <c r="S46" s="84"/>
      <c r="T46" s="84"/>
      <c r="U46" s="84"/>
      <c r="V46" s="81"/>
      <c r="W46" s="85"/>
      <c r="X46" s="86">
        <f>SUM(X41:X45)</f>
        <v>4500000</v>
      </c>
      <c r="Y46" s="86">
        <f>SUM(Y41:Y45)</f>
        <v>22000000</v>
      </c>
      <c r="Z46" s="125">
        <f>SUM(Z41:Z45)</f>
        <v>5066668.0000000019</v>
      </c>
      <c r="AA46" s="135"/>
      <c r="AB46" s="86"/>
      <c r="AC46" s="86"/>
      <c r="AD46" s="86"/>
      <c r="AE46" s="86"/>
      <c r="AF46" s="86">
        <f>SUM(AF41:AF45)</f>
        <v>24236521.739130437</v>
      </c>
      <c r="AG46" s="134">
        <f>SUM(AG41:AG45)</f>
        <v>7303189.7391304374</v>
      </c>
      <c r="AH46" s="105"/>
      <c r="AI46" s="118"/>
      <c r="AJ46" s="143"/>
      <c r="AK46" s="143"/>
      <c r="AL46" s="108"/>
      <c r="AM46" s="108"/>
      <c r="AN46" s="108"/>
      <c r="AO46" s="108"/>
      <c r="AP46" s="108"/>
      <c r="AQ46" s="121"/>
      <c r="AR46" s="85">
        <f>SUM(AR44:AR45)</f>
        <v>9850434.7826086953</v>
      </c>
      <c r="AS46" s="119">
        <f>SUM(AS44:AS45)</f>
        <v>395274.78260869661</v>
      </c>
    </row>
    <row r="47" spans="1:45" ht="26" hidden="1">
      <c r="B47" s="48" t="s">
        <v>121</v>
      </c>
      <c r="C47" s="48"/>
      <c r="D47" s="48"/>
      <c r="E47" s="48"/>
      <c r="F47" s="93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9"/>
      <c r="AA47" s="60"/>
      <c r="AB47" s="48"/>
      <c r="AC47" s="48"/>
      <c r="AD47" s="48"/>
      <c r="AE47" s="48"/>
      <c r="AF47" s="48"/>
      <c r="AG47" s="61"/>
      <c r="AH47" s="50"/>
      <c r="AI47" s="60"/>
      <c r="AJ47" s="51"/>
      <c r="AK47" s="51"/>
      <c r="AL47" s="48"/>
      <c r="AM47" s="48"/>
      <c r="AN47" s="48"/>
      <c r="AO47" s="48"/>
      <c r="AP47" s="48"/>
      <c r="AQ47" s="48"/>
      <c r="AR47" s="48"/>
      <c r="AS47" s="61"/>
    </row>
    <row r="48" spans="1:45" ht="48" hidden="1">
      <c r="B48" s="5" t="s">
        <v>2</v>
      </c>
      <c r="C48" s="4" t="s">
        <v>3</v>
      </c>
      <c r="D48" s="4" t="s">
        <v>77</v>
      </c>
      <c r="E48" s="4" t="s">
        <v>4</v>
      </c>
      <c r="F48" s="90" t="s">
        <v>5</v>
      </c>
      <c r="G48" s="3" t="s">
        <v>6</v>
      </c>
      <c r="H48" s="3" t="s">
        <v>7</v>
      </c>
      <c r="I48" s="155" t="s">
        <v>74</v>
      </c>
      <c r="J48" s="3" t="s">
        <v>9</v>
      </c>
      <c r="K48" s="3" t="s">
        <v>10</v>
      </c>
      <c r="L48" s="3" t="s">
        <v>11</v>
      </c>
      <c r="M48" s="3" t="s">
        <v>12</v>
      </c>
      <c r="N48" s="3" t="s">
        <v>13</v>
      </c>
      <c r="O48" s="3" t="s">
        <v>14</v>
      </c>
      <c r="P48" s="21" t="s">
        <v>75</v>
      </c>
      <c r="Q48" s="70" t="s">
        <v>16</v>
      </c>
      <c r="R48" s="62" t="s">
        <v>17</v>
      </c>
      <c r="S48" s="3" t="s">
        <v>18</v>
      </c>
      <c r="T48" s="3" t="s">
        <v>19</v>
      </c>
      <c r="U48" s="3" t="s">
        <v>20</v>
      </c>
      <c r="V48" s="153" t="s">
        <v>21</v>
      </c>
      <c r="W48" s="3" t="s">
        <v>59</v>
      </c>
      <c r="X48" s="44" t="s">
        <v>60</v>
      </c>
      <c r="Y48" s="3" t="s">
        <v>24</v>
      </c>
      <c r="Z48" s="127" t="s">
        <v>61</v>
      </c>
      <c r="AA48" s="62" t="s">
        <v>17</v>
      </c>
      <c r="AB48" s="3" t="s">
        <v>18</v>
      </c>
      <c r="AC48" s="3" t="s">
        <v>19</v>
      </c>
      <c r="AD48" s="3" t="s">
        <v>20</v>
      </c>
      <c r="AE48" s="3" t="s">
        <v>21</v>
      </c>
      <c r="AF48" s="3" t="s">
        <v>24</v>
      </c>
      <c r="AG48" s="102" t="s">
        <v>61</v>
      </c>
      <c r="AH48" s="103" t="s">
        <v>26</v>
      </c>
      <c r="AI48" s="114" t="s">
        <v>89</v>
      </c>
      <c r="AJ48" s="141" t="s">
        <v>16</v>
      </c>
      <c r="AK48" s="141" t="s">
        <v>12</v>
      </c>
      <c r="AL48" s="106" t="s">
        <v>85</v>
      </c>
      <c r="AM48" s="3" t="s">
        <v>17</v>
      </c>
      <c r="AN48" s="3" t="s">
        <v>18</v>
      </c>
      <c r="AO48" s="3" t="s">
        <v>19</v>
      </c>
      <c r="AP48" s="106" t="s">
        <v>20</v>
      </c>
      <c r="AQ48" s="106" t="s">
        <v>21</v>
      </c>
      <c r="AR48" s="3" t="s">
        <v>24</v>
      </c>
      <c r="AS48" s="102" t="s">
        <v>61</v>
      </c>
    </row>
    <row r="49" spans="1:45" hidden="1">
      <c r="A49" s="7">
        <v>21</v>
      </c>
      <c r="B49" s="18"/>
      <c r="C49" s="32"/>
      <c r="D49" s="32"/>
      <c r="E49" s="88">
        <v>0.05</v>
      </c>
      <c r="F49" s="91">
        <v>0.14000000000000001</v>
      </c>
      <c r="G49" s="20">
        <v>24</v>
      </c>
      <c r="H49" s="12"/>
      <c r="I49" s="156">
        <v>3.3</v>
      </c>
      <c r="J49" s="11">
        <f>I49*4.61</f>
        <v>15.213000000000001</v>
      </c>
      <c r="K49" s="11">
        <f>(J49*F49)+J49</f>
        <v>17.342820000000003</v>
      </c>
      <c r="L49" s="11">
        <f>(K49*2)*2</f>
        <v>69.371280000000013</v>
      </c>
      <c r="M49" s="33">
        <v>68.5</v>
      </c>
      <c r="N49" s="11"/>
      <c r="O49" s="11"/>
      <c r="P49" s="23">
        <v>0.15</v>
      </c>
      <c r="Q49" s="161">
        <f>M49/(1+P49)</f>
        <v>59.565217391304351</v>
      </c>
      <c r="R49" s="59">
        <v>0.6</v>
      </c>
      <c r="S49" s="28">
        <f>Q49*R49</f>
        <v>35.739130434782609</v>
      </c>
      <c r="T49" s="28">
        <f>Q49-S49</f>
        <v>23.826086956521742</v>
      </c>
      <c r="U49" s="28">
        <f>T49-K49</f>
        <v>6.4832669565217387</v>
      </c>
      <c r="V49" s="154">
        <f>U49/T49</f>
        <v>0.27210791970802917</v>
      </c>
      <c r="W49" s="20"/>
      <c r="X49" s="43">
        <v>0</v>
      </c>
      <c r="Y49" s="20">
        <f>X49*T49</f>
        <v>0</v>
      </c>
      <c r="Z49" s="124">
        <f>X49*U49</f>
        <v>0</v>
      </c>
      <c r="AA49" s="55">
        <v>0.55000000000000004</v>
      </c>
      <c r="AB49" s="34">
        <f>Q49*AA49</f>
        <v>32.760869565217398</v>
      </c>
      <c r="AC49" s="34">
        <f>Q49-AB49</f>
        <v>26.804347826086953</v>
      </c>
      <c r="AD49" s="34">
        <f>AC49-K49</f>
        <v>9.4615278260869502</v>
      </c>
      <c r="AE49" s="30">
        <f>AD49/AC49</f>
        <v>0.35298481751824801</v>
      </c>
      <c r="AF49" s="20">
        <f t="shared" ref="AF49:AF50" si="110">AC49*X49</f>
        <v>0</v>
      </c>
      <c r="AG49" s="56">
        <f t="shared" ref="AG49:AG50" si="111">AD49*X49</f>
        <v>0</v>
      </c>
      <c r="AH49" s="104"/>
      <c r="AI49" s="64">
        <v>0.25</v>
      </c>
      <c r="AJ49" s="146">
        <f>Q49-(Q49*AI49)</f>
        <v>44.673913043478265</v>
      </c>
      <c r="AK49" s="146">
        <f>AJ49*(1+P49)</f>
        <v>51.375</v>
      </c>
      <c r="AL49" s="140">
        <f>AJ49*AI49</f>
        <v>11.168478260869566</v>
      </c>
      <c r="AM49" s="40">
        <v>0.6</v>
      </c>
      <c r="AN49" s="39">
        <f>AJ49*AM49</f>
        <v>26.804347826086957</v>
      </c>
      <c r="AO49" s="39">
        <f>AJ49-AN49</f>
        <v>17.869565217391308</v>
      </c>
      <c r="AP49" s="39">
        <f>AO49-K49</f>
        <v>0.52674521739130498</v>
      </c>
      <c r="AQ49" s="30">
        <f>AP49/AO49</f>
        <v>2.9477226277372291E-2</v>
      </c>
      <c r="AR49" s="113">
        <f>AO49*X49</f>
        <v>0</v>
      </c>
      <c r="AS49" s="115">
        <f>AP49*X49</f>
        <v>0</v>
      </c>
    </row>
    <row r="50" spans="1:45" hidden="1">
      <c r="A50" s="7">
        <v>0</v>
      </c>
      <c r="B50" s="18"/>
      <c r="C50" s="32"/>
      <c r="D50" s="32"/>
      <c r="E50" s="88">
        <v>0.05</v>
      </c>
      <c r="F50" s="91">
        <v>0.14000000000000001</v>
      </c>
      <c r="G50" s="20">
        <v>24</v>
      </c>
      <c r="H50" s="12"/>
      <c r="I50" s="156">
        <v>3.3</v>
      </c>
      <c r="J50" s="11">
        <f>I50*4.61</f>
        <v>15.213000000000001</v>
      </c>
      <c r="K50" s="11">
        <f>(J50*F50)+J50</f>
        <v>17.342820000000003</v>
      </c>
      <c r="L50" s="11">
        <f>(K50*2)*2</f>
        <v>69.371280000000013</v>
      </c>
      <c r="M50" s="33">
        <v>68.5</v>
      </c>
      <c r="N50" s="11"/>
      <c r="O50" s="11"/>
      <c r="P50" s="23">
        <v>0.15</v>
      </c>
      <c r="Q50" s="161">
        <f>M50/(1+P50)</f>
        <v>59.565217391304351</v>
      </c>
      <c r="R50" s="59">
        <v>0.6</v>
      </c>
      <c r="S50" s="28">
        <f>Q50*R50</f>
        <v>35.739130434782609</v>
      </c>
      <c r="T50" s="28">
        <f>Q50-S50</f>
        <v>23.826086956521742</v>
      </c>
      <c r="U50" s="28">
        <f>T50-K50</f>
        <v>6.4832669565217387</v>
      </c>
      <c r="V50" s="154">
        <f>U50/T50</f>
        <v>0.27210791970802917</v>
      </c>
      <c r="W50" s="20"/>
      <c r="X50" s="43">
        <v>0</v>
      </c>
      <c r="Y50" s="20">
        <f>X50*T50</f>
        <v>0</v>
      </c>
      <c r="Z50" s="124">
        <f>X50*U50</f>
        <v>0</v>
      </c>
      <c r="AA50" s="55">
        <v>0.55000000000000004</v>
      </c>
      <c r="AB50" s="34">
        <f>Q50*AA50</f>
        <v>32.760869565217398</v>
      </c>
      <c r="AC50" s="34">
        <f>Q50-AB50</f>
        <v>26.804347826086953</v>
      </c>
      <c r="AD50" s="34">
        <f>AC50-K50</f>
        <v>9.4615278260869502</v>
      </c>
      <c r="AE50" s="30">
        <f>AD50/AC50</f>
        <v>0.35298481751824801</v>
      </c>
      <c r="AF50" s="20">
        <f t="shared" si="110"/>
        <v>0</v>
      </c>
      <c r="AG50" s="56">
        <f t="shared" si="111"/>
        <v>0</v>
      </c>
      <c r="AH50" s="104"/>
      <c r="AI50" s="64">
        <v>0.25</v>
      </c>
      <c r="AJ50" s="146">
        <f>Q50-(Q50*AI50)</f>
        <v>44.673913043478265</v>
      </c>
      <c r="AK50" s="146">
        <f>AJ50*(1+P50)</f>
        <v>51.375</v>
      </c>
      <c r="AL50" s="140">
        <f>AJ50*AI50</f>
        <v>11.168478260869566</v>
      </c>
      <c r="AM50" s="40">
        <v>0.6</v>
      </c>
      <c r="AN50" s="39">
        <f>AJ50*AM50</f>
        <v>26.804347826086957</v>
      </c>
      <c r="AO50" s="39">
        <f>AJ50-AN50</f>
        <v>17.869565217391308</v>
      </c>
      <c r="AP50" s="39">
        <f>AO50-K50</f>
        <v>0.52674521739130498</v>
      </c>
      <c r="AQ50" s="30">
        <f>AP50/AO50</f>
        <v>2.9477226277372291E-2</v>
      </c>
      <c r="AR50" s="113">
        <f>AO50*X50</f>
        <v>0</v>
      </c>
      <c r="AS50" s="115">
        <f>AP50*X50</f>
        <v>0</v>
      </c>
    </row>
    <row r="51" spans="1:45" hidden="1">
      <c r="B51" s="77" t="s">
        <v>56</v>
      </c>
      <c r="C51" s="78"/>
      <c r="D51" s="78"/>
      <c r="E51" s="78"/>
      <c r="F51" s="92"/>
      <c r="G51" s="79"/>
      <c r="H51" s="79"/>
      <c r="I51" s="80"/>
      <c r="J51" s="80"/>
      <c r="K51" s="80"/>
      <c r="L51" s="80"/>
      <c r="M51" s="80"/>
      <c r="N51" s="80"/>
      <c r="O51" s="80"/>
      <c r="P51" s="81"/>
      <c r="Q51" s="81"/>
      <c r="R51" s="83"/>
      <c r="S51" s="84"/>
      <c r="T51" s="84"/>
      <c r="U51" s="84"/>
      <c r="V51" s="81"/>
      <c r="W51" s="85"/>
      <c r="X51" s="86">
        <f>SUM(X49:X50)</f>
        <v>0</v>
      </c>
      <c r="Y51" s="86">
        <f t="shared" ref="Y51" si="112">SUM(Y49:Y50)</f>
        <v>0</v>
      </c>
      <c r="Z51" s="86">
        <f>SUM(Z49:Z50)</f>
        <v>0</v>
      </c>
      <c r="AA51" s="135"/>
      <c r="AB51" s="86"/>
      <c r="AC51" s="86"/>
      <c r="AD51" s="86"/>
      <c r="AE51" s="86"/>
      <c r="AF51" s="86">
        <f>SUM(AF49:AF50)</f>
        <v>0</v>
      </c>
      <c r="AG51" s="86">
        <f>SUM(AG49:AG50)</f>
        <v>0</v>
      </c>
      <c r="AH51" s="105"/>
      <c r="AI51" s="118"/>
      <c r="AJ51" s="143"/>
      <c r="AK51" s="143"/>
      <c r="AL51" s="108"/>
      <c r="AM51" s="108"/>
      <c r="AN51" s="108"/>
      <c r="AO51" s="108"/>
      <c r="AP51" s="108"/>
      <c r="AQ51" s="121"/>
      <c r="AR51" s="86">
        <f>SUM(AR49:AR50)</f>
        <v>0</v>
      </c>
      <c r="AS51" s="86">
        <f>SUM(AS49:AS50)</f>
        <v>0</v>
      </c>
    </row>
    <row r="52" spans="1:45" ht="18" thickBot="1">
      <c r="B52" s="5" t="s">
        <v>73</v>
      </c>
      <c r="C52" s="4"/>
      <c r="D52" s="4"/>
      <c r="E52" s="4"/>
      <c r="F52" s="90"/>
      <c r="G52" s="3"/>
      <c r="H52" s="3"/>
      <c r="I52" s="3"/>
      <c r="J52" s="3"/>
      <c r="K52" s="3"/>
      <c r="L52" s="3"/>
      <c r="M52" s="3"/>
      <c r="N52" s="3"/>
      <c r="O52" s="3"/>
      <c r="P52" s="21"/>
      <c r="Q52" s="21"/>
      <c r="R52" s="65"/>
      <c r="S52" s="66"/>
      <c r="T52" s="66"/>
      <c r="U52" s="66"/>
      <c r="V52" s="66"/>
      <c r="W52" s="66"/>
      <c r="X52" s="67">
        <f>X23+X28+X35+X46+X40+X51</f>
        <v>11050000</v>
      </c>
      <c r="Y52" s="67">
        <f>Y23+Y28+Y35+Y46+Y40+Y51</f>
        <v>123637826.08695652</v>
      </c>
      <c r="Z52" s="67">
        <f>Z23+Z28+Z35+Z46+Z40+Z51</f>
        <v>57034032.196956538</v>
      </c>
      <c r="AA52" s="120"/>
      <c r="AB52" s="67"/>
      <c r="AC52" s="67"/>
      <c r="AD52" s="67"/>
      <c r="AE52" s="67"/>
      <c r="AF52" s="67">
        <f>AF23+AF28+AF35+AF46+AF40+AF51</f>
        <v>133133043.47826087</v>
      </c>
      <c r="AG52" s="67">
        <f>AG23+AG28+AG35+AG46+AG40+AG51</f>
        <v>66529249.588260882</v>
      </c>
      <c r="AH52" s="131" t="e">
        <f>AH23+AH28+AH35+#REF!+#REF!+#REF!+#REF!+#REF!+#REF!+#REF!</f>
        <v>#REF!</v>
      </c>
      <c r="AI52" s="120"/>
      <c r="AJ52" s="145"/>
      <c r="AK52" s="145"/>
      <c r="AL52" s="67"/>
      <c r="AM52" s="67"/>
      <c r="AN52" s="67"/>
      <c r="AO52" s="67"/>
      <c r="AP52" s="67"/>
      <c r="AQ52" s="67"/>
      <c r="AR52" s="67">
        <f>AR23+AR28+AR35+AR46+AR40+AR51</f>
        <v>84229565.217391297</v>
      </c>
      <c r="AS52" s="67">
        <f>AS23+AS28+AS35+AS46+AS40+AS51</f>
        <v>25103943.327391308</v>
      </c>
    </row>
    <row r="53" spans="1:45">
      <c r="C53" s="6"/>
      <c r="D53" s="6"/>
      <c r="E53" s="6"/>
      <c r="F53" s="94"/>
      <c r="I53" s="6"/>
      <c r="J53" s="6"/>
      <c r="Q53" s="72"/>
      <c r="Z53" s="26">
        <f>Z52/Y52</f>
        <v>0.46129921563683562</v>
      </c>
      <c r="AG53" s="26">
        <f>AG52/AF52</f>
        <v>0.49972003831734196</v>
      </c>
    </row>
    <row r="54" spans="1:45">
      <c r="N54" s="6"/>
      <c r="P54" s="7"/>
      <c r="Q54" s="7"/>
    </row>
    <row r="55" spans="1:45">
      <c r="P55" s="7"/>
      <c r="Q55" s="7"/>
      <c r="Z55" s="139">
        <f>Z52*12</f>
        <v>684408386.36347842</v>
      </c>
      <c r="AG55" s="139">
        <f>AG52*12</f>
        <v>798350995.05913055</v>
      </c>
    </row>
    <row r="56" spans="1:45">
      <c r="P56" s="7"/>
      <c r="Q56" s="7"/>
      <c r="AG56" s="100"/>
    </row>
    <row r="57" spans="1:45">
      <c r="P57" s="7"/>
      <c r="Q57" s="7"/>
      <c r="Z57" s="139">
        <f>Z52*0.01</f>
        <v>570340.32196956535</v>
      </c>
      <c r="AG57" s="100"/>
    </row>
    <row r="58" spans="1:45">
      <c r="M58" s="1">
        <v>125</v>
      </c>
      <c r="P58" s="7"/>
      <c r="Q58" s="7"/>
      <c r="Z58" s="157">
        <f>Z57*0.4</f>
        <v>228136.12878782616</v>
      </c>
      <c r="AG58" s="100"/>
    </row>
    <row r="59" spans="1:45">
      <c r="Q59" s="72"/>
    </row>
    <row r="60" spans="1:45" ht="48">
      <c r="B60" s="5" t="s">
        <v>2</v>
      </c>
      <c r="C60" s="4" t="s">
        <v>3</v>
      </c>
      <c r="D60" s="4" t="s">
        <v>77</v>
      </c>
      <c r="E60" s="4" t="s">
        <v>4</v>
      </c>
      <c r="F60" s="90" t="s">
        <v>5</v>
      </c>
      <c r="G60" s="3" t="s">
        <v>6</v>
      </c>
      <c r="H60" s="3" t="s">
        <v>7</v>
      </c>
      <c r="I60" s="155" t="s">
        <v>74</v>
      </c>
      <c r="J60" s="3" t="s">
        <v>9</v>
      </c>
      <c r="K60" s="3" t="s">
        <v>10</v>
      </c>
      <c r="L60" s="3" t="s">
        <v>11</v>
      </c>
      <c r="M60" s="3" t="s">
        <v>12</v>
      </c>
      <c r="N60" s="3" t="s">
        <v>13</v>
      </c>
      <c r="O60" s="3" t="s">
        <v>14</v>
      </c>
      <c r="P60" s="21" t="s">
        <v>75</v>
      </c>
      <c r="Q60" s="70" t="s">
        <v>16</v>
      </c>
      <c r="R60" s="62" t="s">
        <v>17</v>
      </c>
      <c r="S60" s="3" t="s">
        <v>18</v>
      </c>
      <c r="T60" s="3" t="s">
        <v>19</v>
      </c>
      <c r="U60" s="3" t="s">
        <v>20</v>
      </c>
      <c r="V60" s="153" t="s">
        <v>21</v>
      </c>
      <c r="W60" s="3" t="s">
        <v>59</v>
      </c>
      <c r="X60" s="44" t="s">
        <v>60</v>
      </c>
      <c r="Y60" s="3" t="s">
        <v>24</v>
      </c>
      <c r="Z60" s="127" t="s">
        <v>61</v>
      </c>
      <c r="AA60" s="62" t="s">
        <v>17</v>
      </c>
      <c r="AB60" s="3" t="s">
        <v>18</v>
      </c>
      <c r="AC60" s="3" t="s">
        <v>19</v>
      </c>
      <c r="AD60" s="3" t="s">
        <v>20</v>
      </c>
      <c r="AE60" s="3" t="s">
        <v>21</v>
      </c>
      <c r="AF60" s="3" t="s">
        <v>24</v>
      </c>
      <c r="AG60" s="102" t="s">
        <v>61</v>
      </c>
      <c r="AH60" s="103" t="s">
        <v>26</v>
      </c>
      <c r="AI60" s="114" t="s">
        <v>89</v>
      </c>
      <c r="AJ60" s="141" t="s">
        <v>16</v>
      </c>
      <c r="AK60" s="141" t="s">
        <v>12</v>
      </c>
      <c r="AL60" s="106" t="s">
        <v>85</v>
      </c>
      <c r="AM60" s="3" t="s">
        <v>17</v>
      </c>
      <c r="AN60" s="3" t="s">
        <v>18</v>
      </c>
      <c r="AO60" s="3" t="s">
        <v>19</v>
      </c>
      <c r="AP60" s="106" t="s">
        <v>20</v>
      </c>
      <c r="AQ60" s="106" t="s">
        <v>21</v>
      </c>
      <c r="AR60" s="3" t="s">
        <v>24</v>
      </c>
      <c r="AS60" s="102" t="s">
        <v>61</v>
      </c>
    </row>
    <row r="61" spans="1:45">
      <c r="A61" s="7">
        <v>21</v>
      </c>
      <c r="B61" s="18" t="s">
        <v>122</v>
      </c>
      <c r="C61" s="32"/>
      <c r="D61" s="32"/>
      <c r="E61" s="88">
        <v>0.05</v>
      </c>
      <c r="F61" s="91">
        <v>0.14000000000000001</v>
      </c>
      <c r="G61" s="20">
        <v>24</v>
      </c>
      <c r="H61" s="12"/>
      <c r="I61" s="156">
        <v>4.7</v>
      </c>
      <c r="J61" s="11">
        <f>I61*4.73</f>
        <v>22.231000000000002</v>
      </c>
      <c r="K61" s="11">
        <f>(J61*F61)+J61</f>
        <v>25.343340000000001</v>
      </c>
      <c r="L61" s="11">
        <f>(K61*2)*2</f>
        <v>101.37336000000001</v>
      </c>
      <c r="M61" s="33">
        <v>96.5</v>
      </c>
      <c r="N61" s="11"/>
      <c r="O61" s="11"/>
      <c r="P61" s="23">
        <v>0.15</v>
      </c>
      <c r="Q61" s="161">
        <f>M61/(1+P61)</f>
        <v>83.913043478260875</v>
      </c>
      <c r="R61" s="59">
        <v>0.6</v>
      </c>
      <c r="S61" s="28">
        <f>Q61*R61</f>
        <v>50.347826086956523</v>
      </c>
      <c r="T61" s="28">
        <f>Q61-S61</f>
        <v>33.565217391304351</v>
      </c>
      <c r="U61" s="28">
        <f>T61-K61</f>
        <v>8.2218773913043499</v>
      </c>
      <c r="V61" s="170">
        <f>U61/T61</f>
        <v>0.2449523056994819</v>
      </c>
      <c r="W61" s="20"/>
      <c r="X61" s="43">
        <v>0</v>
      </c>
      <c r="Y61" s="20">
        <f>X61*T61</f>
        <v>0</v>
      </c>
      <c r="Z61" s="124">
        <f>X61*U61</f>
        <v>0</v>
      </c>
      <c r="AA61" s="55">
        <v>0.55000000000000004</v>
      </c>
      <c r="AB61" s="34">
        <f>Q61*AA61</f>
        <v>46.152173913043484</v>
      </c>
      <c r="AC61" s="34">
        <f>Q61-AB61</f>
        <v>37.760869565217391</v>
      </c>
      <c r="AD61" s="34">
        <f>AC61-K61</f>
        <v>12.417529565217389</v>
      </c>
      <c r="AE61" s="30">
        <f>AD61/AC61</f>
        <v>0.32884649395509497</v>
      </c>
      <c r="AF61" s="20">
        <f t="shared" ref="AF61" si="113">AC61*X61</f>
        <v>0</v>
      </c>
      <c r="AG61" s="56">
        <f t="shared" ref="AG61" si="114">AD61*X61</f>
        <v>0</v>
      </c>
      <c r="AH61" s="104"/>
      <c r="AI61" s="64">
        <v>0.25</v>
      </c>
      <c r="AJ61" s="146">
        <f>Q61-(Q61*AI61)</f>
        <v>62.934782608695656</v>
      </c>
      <c r="AK61" s="146">
        <f>AJ61*(1+P61)</f>
        <v>72.375</v>
      </c>
      <c r="AL61" s="140">
        <f>AJ61*AI61</f>
        <v>15.733695652173914</v>
      </c>
      <c r="AM61" s="40">
        <v>0.6</v>
      </c>
      <c r="AN61" s="39">
        <f>AJ61*AM61</f>
        <v>37.760869565217391</v>
      </c>
      <c r="AO61" s="39">
        <f>AJ61-AN61</f>
        <v>25.173913043478265</v>
      </c>
      <c r="AP61" s="39">
        <f>AO61-K61</f>
        <v>-0.16942695652173612</v>
      </c>
      <c r="AQ61" s="30">
        <f>AP61/AO61</f>
        <v>-6.730259067357392E-3</v>
      </c>
      <c r="AR61" s="113">
        <f>AO61*X61</f>
        <v>0</v>
      </c>
      <c r="AS61" s="115">
        <f>AP61*X61</f>
        <v>0</v>
      </c>
    </row>
  </sheetData>
  <mergeCells count="3">
    <mergeCell ref="R2:Z2"/>
    <mergeCell ref="AA2:AG2"/>
    <mergeCell ref="AI2:AS2"/>
  </mergeCells>
  <hyperlinks>
    <hyperlink ref="AH5" r:id="rId1" xr:uid="{E5864AA0-1561-D548-A3EA-9F2B017AC3D1}"/>
    <hyperlink ref="AH9" r:id="rId2" xr:uid="{235E05DD-492F-174E-B055-B64EDCFC5E8F}"/>
    <hyperlink ref="AH11" r:id="rId3" xr:uid="{DAA04F48-C05C-E648-B80E-756364299AA9}"/>
    <hyperlink ref="AH12" r:id="rId4" xr:uid="{AC44537C-5127-A149-90E4-4ABB55B16DA9}"/>
    <hyperlink ref="AH13" r:id="rId5" xr:uid="{03B1B4C4-F31E-BB49-98B9-866609D0F4C7}"/>
    <hyperlink ref="AH15" r:id="rId6" xr:uid="{F9EC2F5D-5030-B745-A78E-1FB370B4E531}"/>
    <hyperlink ref="AH16" r:id="rId7" xr:uid="{A1534002-66ED-DB47-B427-716A1B97A159}"/>
    <hyperlink ref="AH19" r:id="rId8" xr:uid="{4A56E229-52F7-9544-B66C-28AB4B5FE13D}"/>
    <hyperlink ref="AH20" r:id="rId9" xr:uid="{A4D5BF8B-137C-FF46-8810-CDA9929EEE3E}"/>
    <hyperlink ref="AH21" r:id="rId10" xr:uid="{FBCD874D-8844-C041-B0B5-4A8FD9E1E45B}"/>
    <hyperlink ref="AH22" r:id="rId11" xr:uid="{74787EF0-FDC3-954E-BF81-A1B747429F40}"/>
    <hyperlink ref="AH7" r:id="rId12" xr:uid="{F91FBF05-4ABD-4241-A48C-D835CAC3156D}"/>
    <hyperlink ref="AH18" r:id="rId13" xr:uid="{E259EEB4-CE4E-B94A-AE50-F03C7942FEA4}"/>
    <hyperlink ref="AH17" r:id="rId14" xr:uid="{EB3B8547-BD81-914C-A551-AC3FC89F56BB}"/>
  </hyperlinks>
  <pageMargins left="0.7" right="0.7" top="0.75" bottom="0.75" header="0.3" footer="0.3"/>
  <pageSetup orientation="portrait" r:id="rId15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5C50C-EE18-1A4D-BA5C-94240D02320B}">
  <dimension ref="A1:AZ35"/>
  <sheetViews>
    <sheetView zoomScale="110" zoomScaleNormal="110" workbookViewId="0">
      <selection activeCell="D29" sqref="D29"/>
    </sheetView>
  </sheetViews>
  <sheetFormatPr baseColWidth="10" defaultColWidth="8.83203125" defaultRowHeight="15"/>
  <cols>
    <col min="1" max="1" width="8.83203125" style="7"/>
    <col min="2" max="2" width="62.5" style="6" bestFit="1" customWidth="1"/>
    <col min="3" max="3" width="15.1640625" style="7" customWidth="1"/>
    <col min="4" max="4" width="12" style="7" customWidth="1"/>
    <col min="5" max="5" width="9.6640625" style="7" customWidth="1"/>
    <col min="6" max="6" width="10.83203125" style="7" hidden="1" customWidth="1"/>
    <col min="7" max="7" width="10.83203125" style="26" hidden="1" customWidth="1"/>
    <col min="8" max="8" width="8.83203125" style="6" hidden="1" customWidth="1"/>
    <col min="9" max="9" width="10.83203125" style="6" hidden="1" customWidth="1"/>
    <col min="10" max="12" width="8.83203125" style="7" customWidth="1"/>
    <col min="13" max="13" width="9.1640625" style="7" customWidth="1"/>
    <col min="14" max="17" width="9.1640625" style="1" customWidth="1"/>
    <col min="18" max="18" width="9.1640625" style="7" customWidth="1"/>
    <col min="19" max="19" width="11.5" style="7" customWidth="1"/>
    <col min="20" max="20" width="9.1640625" style="26" customWidth="1"/>
    <col min="21" max="21" width="9.1640625" style="27" customWidth="1"/>
    <col min="22" max="25" width="9.1640625" style="7" hidden="1" customWidth="1"/>
    <col min="26" max="26" width="9.1640625" style="1" hidden="1" customWidth="1"/>
    <col min="27" max="27" width="9.83203125" style="7" hidden="1" customWidth="1"/>
    <col min="28" max="28" width="11" style="46" customWidth="1"/>
    <col min="29" max="29" width="12.83203125" style="7" hidden="1" customWidth="1"/>
    <col min="30" max="30" width="13.1640625" style="7" hidden="1" customWidth="1"/>
    <col min="31" max="34" width="9.1640625" style="7" customWidth="1"/>
    <col min="35" max="35" width="9.1640625" style="1" customWidth="1"/>
    <col min="36" max="37" width="14.83203125" style="7" customWidth="1"/>
    <col min="38" max="38" width="76.83203125" style="6" hidden="1" customWidth="1"/>
    <col min="39" max="40" width="13.33203125" style="6" customWidth="1"/>
    <col min="41" max="41" width="12.6640625" style="6" customWidth="1"/>
    <col min="42" max="42" width="12.83203125" style="6" customWidth="1"/>
    <col min="43" max="43" width="9.83203125" style="6" customWidth="1"/>
    <col min="44" max="44" width="8.83203125" style="6"/>
    <col min="45" max="45" width="8.83203125" style="19"/>
    <col min="46" max="46" width="14.33203125" style="6" customWidth="1"/>
    <col min="47" max="47" width="14" style="6" customWidth="1"/>
    <col min="48" max="16384" width="8.83203125" style="6"/>
  </cols>
  <sheetData>
    <row r="1" spans="1:52" ht="16" thickBot="1"/>
    <row r="2" spans="1:52" ht="26">
      <c r="B2" s="69" t="s">
        <v>0</v>
      </c>
      <c r="C2" s="68"/>
      <c r="D2" s="68"/>
      <c r="E2" s="68"/>
      <c r="F2" s="68"/>
      <c r="G2" s="89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164" t="s">
        <v>1</v>
      </c>
      <c r="W2" s="164"/>
      <c r="X2" s="164"/>
      <c r="Y2" s="164"/>
      <c r="Z2" s="164"/>
      <c r="AA2" s="164"/>
      <c r="AB2" s="164"/>
      <c r="AC2" s="164"/>
      <c r="AD2" s="164"/>
      <c r="AE2" s="164" t="s">
        <v>78</v>
      </c>
      <c r="AF2" s="164"/>
      <c r="AG2" s="164"/>
      <c r="AH2" s="164"/>
      <c r="AI2" s="164"/>
      <c r="AJ2" s="164"/>
      <c r="AK2" s="165"/>
      <c r="AL2" s="68"/>
      <c r="AM2" s="166" t="s">
        <v>90</v>
      </c>
      <c r="AN2" s="168"/>
      <c r="AO2" s="168"/>
      <c r="AP2" s="168"/>
      <c r="AQ2" s="168"/>
      <c r="AR2" s="168"/>
      <c r="AS2" s="168"/>
      <c r="AT2" s="168"/>
      <c r="AU2" s="169"/>
      <c r="AX2" s="6" t="s">
        <v>12</v>
      </c>
      <c r="AY2" s="3" t="s">
        <v>12</v>
      </c>
      <c r="AZ2" s="6" t="s">
        <v>12</v>
      </c>
    </row>
    <row r="3" spans="1:52" ht="51">
      <c r="B3" s="5" t="s">
        <v>2</v>
      </c>
      <c r="C3" s="4" t="s">
        <v>3</v>
      </c>
      <c r="D3" s="4" t="s">
        <v>96</v>
      </c>
      <c r="E3" s="4" t="s">
        <v>107</v>
      </c>
      <c r="F3" s="4" t="s">
        <v>4</v>
      </c>
      <c r="G3" s="90" t="s">
        <v>98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110</v>
      </c>
      <c r="O3" s="3" t="s">
        <v>111</v>
      </c>
      <c r="P3" s="3" t="s">
        <v>112</v>
      </c>
      <c r="Q3" s="3" t="s">
        <v>113</v>
      </c>
      <c r="R3" s="3" t="s">
        <v>13</v>
      </c>
      <c r="S3" s="3" t="s">
        <v>14</v>
      </c>
      <c r="T3" s="21" t="s">
        <v>15</v>
      </c>
      <c r="U3" s="70" t="s">
        <v>16</v>
      </c>
      <c r="V3" s="62" t="s">
        <v>17</v>
      </c>
      <c r="W3" s="3" t="s">
        <v>18</v>
      </c>
      <c r="X3" s="3" t="s">
        <v>19</v>
      </c>
      <c r="Y3" s="3" t="s">
        <v>20</v>
      </c>
      <c r="Z3" s="3" t="s">
        <v>21</v>
      </c>
      <c r="AA3" s="3" t="s">
        <v>22</v>
      </c>
      <c r="AB3" s="44" t="s">
        <v>23</v>
      </c>
      <c r="AC3" s="3" t="s">
        <v>24</v>
      </c>
      <c r="AD3" s="123" t="s">
        <v>25</v>
      </c>
      <c r="AE3" s="62" t="s">
        <v>17</v>
      </c>
      <c r="AF3" s="3" t="s">
        <v>18</v>
      </c>
      <c r="AG3" s="3" t="s">
        <v>19</v>
      </c>
      <c r="AH3" s="3" t="s">
        <v>20</v>
      </c>
      <c r="AI3" s="3" t="s">
        <v>21</v>
      </c>
      <c r="AJ3" s="3" t="s">
        <v>24</v>
      </c>
      <c r="AK3" s="101" t="s">
        <v>25</v>
      </c>
      <c r="AL3" s="103" t="s">
        <v>26</v>
      </c>
      <c r="AM3" s="114" t="s">
        <v>89</v>
      </c>
      <c r="AN3" s="106" t="s">
        <v>85</v>
      </c>
      <c r="AO3" s="106" t="s">
        <v>87</v>
      </c>
      <c r="AP3" s="106" t="s">
        <v>88</v>
      </c>
      <c r="AQ3" s="106" t="s">
        <v>86</v>
      </c>
      <c r="AR3" s="106" t="s">
        <v>20</v>
      </c>
      <c r="AS3" s="106" t="s">
        <v>21</v>
      </c>
      <c r="AT3" s="3" t="s">
        <v>24</v>
      </c>
      <c r="AU3" s="102" t="s">
        <v>61</v>
      </c>
      <c r="AY3" s="29"/>
    </row>
    <row r="4" spans="1:52">
      <c r="B4" s="8" t="s">
        <v>27</v>
      </c>
      <c r="C4" s="9"/>
      <c r="D4" s="9"/>
      <c r="E4" s="9"/>
      <c r="F4" s="9"/>
      <c r="G4" s="22"/>
      <c r="H4" s="9"/>
      <c r="I4" s="9"/>
      <c r="J4" s="9"/>
      <c r="K4" s="9"/>
      <c r="L4" s="9"/>
      <c r="M4" s="9"/>
      <c r="N4" s="29"/>
      <c r="O4" s="29"/>
      <c r="P4" s="29"/>
      <c r="Q4" s="29"/>
      <c r="R4" s="9"/>
      <c r="S4" s="9"/>
      <c r="T4" s="22"/>
      <c r="U4" s="71"/>
      <c r="V4" s="53"/>
      <c r="W4" s="9"/>
      <c r="X4" s="9"/>
      <c r="Y4" s="9"/>
      <c r="Z4" s="29"/>
      <c r="AA4" s="9"/>
      <c r="AB4" s="45"/>
      <c r="AC4" s="9"/>
      <c r="AD4" s="109"/>
      <c r="AE4" s="53"/>
      <c r="AF4" s="9"/>
      <c r="AG4" s="9"/>
      <c r="AH4" s="9"/>
      <c r="AI4" s="29"/>
      <c r="AJ4" s="9"/>
      <c r="AK4" s="54"/>
      <c r="AL4" s="128"/>
      <c r="AM4" s="53"/>
      <c r="AN4" s="9"/>
      <c r="AO4" s="9"/>
      <c r="AP4" s="9"/>
      <c r="AQ4" s="9"/>
      <c r="AR4" s="9"/>
      <c r="AS4" s="29"/>
      <c r="AT4" s="9"/>
      <c r="AU4" s="54"/>
      <c r="AX4" s="6">
        <v>71</v>
      </c>
      <c r="AY4" s="33">
        <f>ROUNDUP(AX4,0)</f>
        <v>71</v>
      </c>
      <c r="AZ4" s="6">
        <v>60</v>
      </c>
    </row>
    <row r="5" spans="1:52">
      <c r="A5" s="7">
        <v>1</v>
      </c>
      <c r="B5" s="36" t="s">
        <v>102</v>
      </c>
      <c r="C5" s="10">
        <v>12047</v>
      </c>
      <c r="D5" s="10"/>
      <c r="E5" s="10">
        <v>60</v>
      </c>
      <c r="F5" s="88">
        <v>0</v>
      </c>
      <c r="G5" s="91">
        <v>0.02</v>
      </c>
      <c r="H5" s="12">
        <v>36</v>
      </c>
      <c r="I5" s="12">
        <v>30</v>
      </c>
      <c r="J5" s="11">
        <v>3.88</v>
      </c>
      <c r="K5" s="11">
        <f>J5*3.759</f>
        <v>14.584919999999999</v>
      </c>
      <c r="L5" s="11">
        <f>(K5*G5)+K5</f>
        <v>14.876618399999998</v>
      </c>
      <c r="M5" s="11">
        <f>(L5*2)*2</f>
        <v>59.506473599999993</v>
      </c>
      <c r="N5" s="33">
        <v>35</v>
      </c>
      <c r="O5" s="33">
        <f>N5*1.17</f>
        <v>40.949999999999996</v>
      </c>
      <c r="P5" s="33">
        <f>N5/E5</f>
        <v>0.58333333333333337</v>
      </c>
      <c r="Q5" s="33">
        <f>O5/E5</f>
        <v>0.68249999999999988</v>
      </c>
      <c r="R5" s="20" t="s">
        <v>63</v>
      </c>
      <c r="S5" s="20" t="s">
        <v>63</v>
      </c>
      <c r="T5" s="25">
        <v>0</v>
      </c>
      <c r="U5" s="72">
        <f>N5/(1+T5)</f>
        <v>35</v>
      </c>
      <c r="V5" s="55">
        <v>0.6</v>
      </c>
      <c r="W5" s="34">
        <f>U5*V5</f>
        <v>21</v>
      </c>
      <c r="X5" s="34">
        <f>U5-W5</f>
        <v>14</v>
      </c>
      <c r="Y5" s="34">
        <f>X5-L5</f>
        <v>-0.87661839999999813</v>
      </c>
      <c r="Z5" s="35">
        <f>Y5/X5</f>
        <v>-6.2615599999999869E-2</v>
      </c>
      <c r="AA5" s="20">
        <v>20818</v>
      </c>
      <c r="AB5" s="43">
        <v>140000</v>
      </c>
      <c r="AC5" s="20">
        <f>AB5*X5</f>
        <v>1960000</v>
      </c>
      <c r="AD5" s="124">
        <f>AB5*Y5</f>
        <v>-122726.57599999974</v>
      </c>
      <c r="AE5" s="55">
        <v>0.4</v>
      </c>
      <c r="AF5" s="97">
        <f>U5*AE5</f>
        <v>14</v>
      </c>
      <c r="AG5" s="34">
        <f>U5-AF5</f>
        <v>21</v>
      </c>
      <c r="AH5" s="34">
        <f>AG5-L5</f>
        <v>6.1233816000000019</v>
      </c>
      <c r="AI5" s="35">
        <f>AH5/AG5</f>
        <v>0.29158960000000012</v>
      </c>
      <c r="AJ5" s="20">
        <f>AG5*AB5</f>
        <v>2940000</v>
      </c>
      <c r="AK5" s="56">
        <f>AH5*AB5</f>
        <v>857273.42400000023</v>
      </c>
      <c r="AL5" s="110" t="s">
        <v>29</v>
      </c>
      <c r="AM5" s="64">
        <v>0.5</v>
      </c>
      <c r="AN5" s="42">
        <f>N5*AM5</f>
        <v>17.5</v>
      </c>
      <c r="AO5" s="40">
        <v>0.5</v>
      </c>
      <c r="AP5" s="41">
        <f>(N5-AN5)*AO5</f>
        <v>8.75</v>
      </c>
      <c r="AQ5" s="107">
        <f>(N5-AN5)-AP5</f>
        <v>8.75</v>
      </c>
      <c r="AR5" s="107">
        <f>AQ5-L5</f>
        <v>-6.1266183999999981</v>
      </c>
      <c r="AS5" s="30">
        <f>AR5/AQ5</f>
        <v>-0.70018495999999975</v>
      </c>
      <c r="AT5" s="113">
        <f>AQ5*AB5</f>
        <v>1225000</v>
      </c>
      <c r="AU5" s="115">
        <f>AR5*AB5</f>
        <v>-857726.57599999977</v>
      </c>
      <c r="AY5" s="14"/>
    </row>
    <row r="6" spans="1:52">
      <c r="B6" s="8" t="s">
        <v>30</v>
      </c>
      <c r="C6" s="13"/>
      <c r="D6" s="13"/>
      <c r="E6" s="13"/>
      <c r="F6" s="13"/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24"/>
      <c r="U6" s="52"/>
      <c r="V6" s="57"/>
      <c r="W6" s="24"/>
      <c r="X6" s="24"/>
      <c r="Y6" s="24"/>
      <c r="Z6" s="31"/>
      <c r="AA6" s="24"/>
      <c r="AB6" s="24"/>
      <c r="AC6" s="24"/>
      <c r="AD6" s="52"/>
      <c r="AE6" s="132"/>
      <c r="AF6" s="24"/>
      <c r="AG6" s="87"/>
      <c r="AH6" s="24"/>
      <c r="AI6" s="24"/>
      <c r="AJ6" s="24"/>
      <c r="AK6" s="58"/>
      <c r="AL6" s="129"/>
      <c r="AM6" s="57"/>
      <c r="AN6" s="24"/>
      <c r="AO6" s="24"/>
      <c r="AP6" s="24"/>
      <c r="AQ6" s="24"/>
      <c r="AR6" s="24"/>
      <c r="AS6" s="31"/>
      <c r="AT6" s="24"/>
      <c r="AU6" s="58"/>
      <c r="AX6" s="6">
        <v>54</v>
      </c>
      <c r="AY6" s="33">
        <f>ROUNDUP(AX6,0)</f>
        <v>54</v>
      </c>
      <c r="AZ6" s="6">
        <v>46</v>
      </c>
    </row>
    <row r="7" spans="1:52">
      <c r="A7" s="7">
        <v>2</v>
      </c>
      <c r="B7" s="16" t="s">
        <v>103</v>
      </c>
      <c r="C7" s="10">
        <v>12181</v>
      </c>
      <c r="D7" s="10"/>
      <c r="E7" s="10">
        <v>60</v>
      </c>
      <c r="F7" s="88">
        <v>0</v>
      </c>
      <c r="G7" s="91">
        <v>0.02</v>
      </c>
      <c r="H7" s="12">
        <v>36</v>
      </c>
      <c r="I7" s="12">
        <v>25</v>
      </c>
      <c r="J7" s="11">
        <v>2.95</v>
      </c>
      <c r="K7" s="11">
        <f t="shared" ref="K7" si="0">J7*3.759</f>
        <v>11.08905</v>
      </c>
      <c r="L7" s="11">
        <f>(K7*G7)+K7</f>
        <v>11.310831</v>
      </c>
      <c r="M7" s="11">
        <f>(L7*2)*2</f>
        <v>45.243324000000001</v>
      </c>
      <c r="N7" s="33">
        <v>40</v>
      </c>
      <c r="O7" s="33">
        <f t="shared" ref="O7:O22" si="1">N7*1.17</f>
        <v>46.8</v>
      </c>
      <c r="P7" s="33">
        <f t="shared" ref="P7:P22" si="2">N7/E7</f>
        <v>0.66666666666666663</v>
      </c>
      <c r="Q7" s="33">
        <f t="shared" ref="Q7:Q22" si="3">O7/E7</f>
        <v>0.77999999999999992</v>
      </c>
      <c r="R7" s="11">
        <v>60</v>
      </c>
      <c r="S7" s="11" t="s">
        <v>80</v>
      </c>
      <c r="T7" s="25">
        <v>0</v>
      </c>
      <c r="U7" s="72">
        <f t="shared" ref="U7:U14" si="4">N7/(1+T7)</f>
        <v>40</v>
      </c>
      <c r="V7" s="55">
        <v>0.6</v>
      </c>
      <c r="W7" s="34">
        <f t="shared" ref="W7:W22" si="5">U7*V7</f>
        <v>24</v>
      </c>
      <c r="X7" s="34">
        <f t="shared" ref="X7:X22" si="6">U7-W7</f>
        <v>16</v>
      </c>
      <c r="Y7" s="34">
        <f t="shared" ref="Y7" si="7">X7-L7</f>
        <v>4.6891689999999997</v>
      </c>
      <c r="Z7" s="35">
        <f t="shared" ref="Z7:Z22" si="8">Y7/X7</f>
        <v>0.29307306249999998</v>
      </c>
      <c r="AA7" s="20">
        <v>38056</v>
      </c>
      <c r="AB7" s="43">
        <v>490000</v>
      </c>
      <c r="AC7" s="20">
        <f t="shared" ref="AC7:AC22" si="9">AB7*X7</f>
        <v>7840000</v>
      </c>
      <c r="AD7" s="124">
        <f t="shared" ref="AD7:AD22" si="10">AB7*Y7</f>
        <v>2297692.81</v>
      </c>
      <c r="AE7" s="55">
        <v>0.4</v>
      </c>
      <c r="AF7" s="99">
        <f t="shared" ref="AF7:AF22" si="11">U7*AE7</f>
        <v>16</v>
      </c>
      <c r="AG7" s="34">
        <f t="shared" ref="AG7:AG22" si="12">U7-AF7</f>
        <v>24</v>
      </c>
      <c r="AH7" s="34">
        <f t="shared" ref="AH7:AH22" si="13">AG7-L7</f>
        <v>12.689169</v>
      </c>
      <c r="AI7" s="35">
        <f t="shared" ref="AI7:AI22" si="14">AH7/AG7</f>
        <v>0.52871537499999999</v>
      </c>
      <c r="AJ7" s="20">
        <f t="shared" ref="AJ7:AJ22" si="15">AG7*AB7</f>
        <v>11760000</v>
      </c>
      <c r="AK7" s="56">
        <f t="shared" ref="AK7:AK22" si="16">AH7*AB7</f>
        <v>6217692.8099999996</v>
      </c>
      <c r="AL7" s="110" t="s">
        <v>31</v>
      </c>
      <c r="AM7" s="64">
        <v>0.5</v>
      </c>
      <c r="AN7" s="42">
        <f>N7*AM7</f>
        <v>20</v>
      </c>
      <c r="AO7" s="40">
        <v>0.5</v>
      </c>
      <c r="AP7" s="41">
        <f>(N7-AN7)*AO7</f>
        <v>10</v>
      </c>
      <c r="AQ7" s="107">
        <f>(N7-AN7)-AP7</f>
        <v>10</v>
      </c>
      <c r="AR7" s="107">
        <f>AQ7-L7</f>
        <v>-1.3108310000000003</v>
      </c>
      <c r="AS7" s="30">
        <f>AR7/AQ7</f>
        <v>-0.13108310000000004</v>
      </c>
      <c r="AT7" s="113">
        <f>AQ7*AB7</f>
        <v>4900000</v>
      </c>
      <c r="AU7" s="115">
        <f>AR7*AB7</f>
        <v>-642307.19000000018</v>
      </c>
      <c r="AY7" s="14"/>
    </row>
    <row r="8" spans="1:52">
      <c r="B8" s="8" t="s">
        <v>32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4"/>
      <c r="P8" s="14"/>
      <c r="Q8" s="14"/>
      <c r="R8" s="14"/>
      <c r="S8" s="14"/>
      <c r="T8" s="24"/>
      <c r="U8" s="52"/>
      <c r="V8" s="57"/>
      <c r="W8" s="24"/>
      <c r="X8" s="24"/>
      <c r="Y8" s="24"/>
      <c r="Z8" s="31"/>
      <c r="AA8" s="24"/>
      <c r="AB8" s="24"/>
      <c r="AC8" s="24"/>
      <c r="AD8" s="52"/>
      <c r="AE8" s="132"/>
      <c r="AF8" s="24"/>
      <c r="AG8" s="87"/>
      <c r="AH8" s="24"/>
      <c r="AI8" s="24"/>
      <c r="AJ8" s="24"/>
      <c r="AK8" s="58"/>
      <c r="AL8" s="129"/>
      <c r="AM8" s="57"/>
      <c r="AN8" s="24"/>
      <c r="AO8" s="24"/>
      <c r="AP8" s="24"/>
      <c r="AQ8" s="24"/>
      <c r="AR8" s="24"/>
      <c r="AS8" s="31"/>
      <c r="AT8" s="24"/>
      <c r="AU8" s="58"/>
      <c r="AX8" s="6">
        <v>43</v>
      </c>
      <c r="AY8" s="33">
        <f>ROUNDUP(AX8,0)</f>
        <v>43</v>
      </c>
      <c r="AZ8" s="6">
        <v>36</v>
      </c>
    </row>
    <row r="9" spans="1:52">
      <c r="A9" s="7">
        <v>3</v>
      </c>
      <c r="B9" s="16" t="s">
        <v>33</v>
      </c>
      <c r="C9" s="10">
        <v>412072</v>
      </c>
      <c r="D9" s="10"/>
      <c r="E9" s="10">
        <v>60</v>
      </c>
      <c r="F9" s="88">
        <v>0</v>
      </c>
      <c r="G9" s="91">
        <v>0.02</v>
      </c>
      <c r="H9" s="12">
        <v>36</v>
      </c>
      <c r="I9" s="12">
        <v>30</v>
      </c>
      <c r="J9" s="11">
        <v>2.33</v>
      </c>
      <c r="K9" s="11">
        <f>J9*3.759</f>
        <v>8.7584700000000009</v>
      </c>
      <c r="L9" s="11">
        <f>(K9*G9)+K9</f>
        <v>8.9336394000000006</v>
      </c>
      <c r="M9" s="11">
        <f>(L9*2)*2</f>
        <v>35.734557600000002</v>
      </c>
      <c r="N9" s="33">
        <v>33</v>
      </c>
      <c r="O9" s="33">
        <f>N9*1.17</f>
        <v>38.61</v>
      </c>
      <c r="P9" s="33">
        <f t="shared" si="2"/>
        <v>0.55000000000000004</v>
      </c>
      <c r="Q9" s="33">
        <f t="shared" si="3"/>
        <v>0.64349999999999996</v>
      </c>
      <c r="R9" s="11">
        <v>73</v>
      </c>
      <c r="S9" s="11"/>
      <c r="T9" s="25"/>
      <c r="U9" s="72">
        <f>N9/(1+T9)</f>
        <v>33</v>
      </c>
      <c r="V9" s="55">
        <v>0.6</v>
      </c>
      <c r="W9" s="34">
        <f>U9*V9</f>
        <v>19.8</v>
      </c>
      <c r="X9" s="34">
        <f t="shared" si="6"/>
        <v>13.2</v>
      </c>
      <c r="Y9" s="34">
        <f>X9-L9</f>
        <v>4.2663605999999987</v>
      </c>
      <c r="Z9" s="35">
        <f t="shared" si="8"/>
        <v>0.3232091363636363</v>
      </c>
      <c r="AA9" s="20">
        <v>27924</v>
      </c>
      <c r="AB9" s="43">
        <v>96000</v>
      </c>
      <c r="AC9" s="20">
        <f t="shared" si="9"/>
        <v>1267200</v>
      </c>
      <c r="AD9" s="124">
        <f t="shared" si="10"/>
        <v>409570.61759999988</v>
      </c>
      <c r="AE9" s="55">
        <v>0.6</v>
      </c>
      <c r="AF9" s="98">
        <f t="shared" si="11"/>
        <v>19.8</v>
      </c>
      <c r="AG9" s="34">
        <f t="shared" si="12"/>
        <v>13.2</v>
      </c>
      <c r="AH9" s="34">
        <f t="shared" si="13"/>
        <v>4.2663605999999987</v>
      </c>
      <c r="AI9" s="35">
        <f t="shared" si="14"/>
        <v>0.3232091363636363</v>
      </c>
      <c r="AJ9" s="20">
        <f t="shared" si="15"/>
        <v>1267200</v>
      </c>
      <c r="AK9" s="56">
        <f t="shared" si="16"/>
        <v>409570.61759999988</v>
      </c>
      <c r="AL9" s="110" t="s">
        <v>34</v>
      </c>
      <c r="AM9" s="64">
        <v>0.5</v>
      </c>
      <c r="AN9" s="42">
        <f t="shared" ref="AN9" si="17">N9*AM9</f>
        <v>16.5</v>
      </c>
      <c r="AO9" s="40">
        <v>0.5</v>
      </c>
      <c r="AP9" s="41">
        <f t="shared" ref="AP9" si="18">(N9-AN9)*AO9</f>
        <v>8.25</v>
      </c>
      <c r="AQ9" s="107">
        <f t="shared" ref="AQ9" si="19">(N9-AN9)-AP9</f>
        <v>8.25</v>
      </c>
      <c r="AR9" s="107">
        <f t="shared" ref="AR9" si="20">AQ9-L9</f>
        <v>-0.68363940000000056</v>
      </c>
      <c r="AS9" s="30">
        <f t="shared" ref="AS9" si="21">AR9/AQ9</f>
        <v>-8.2865381818181885E-2</v>
      </c>
      <c r="AT9" s="113">
        <f t="shared" ref="AT9" si="22">AQ9*AB9</f>
        <v>792000</v>
      </c>
      <c r="AU9" s="115">
        <f t="shared" ref="AU9" si="23">AR9*AB9</f>
        <v>-65629.38240000006</v>
      </c>
      <c r="AX9" s="6">
        <v>39</v>
      </c>
      <c r="AY9" s="33">
        <f>ROUNDUP(AX9,0)</f>
        <v>39</v>
      </c>
      <c r="AZ9" s="6">
        <v>34</v>
      </c>
    </row>
    <row r="10" spans="1:52">
      <c r="B10" s="8" t="s">
        <v>35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4"/>
      <c r="Q10" s="14"/>
      <c r="R10" s="14"/>
      <c r="S10" s="14"/>
      <c r="T10" s="24"/>
      <c r="U10" s="52"/>
      <c r="V10" s="57"/>
      <c r="W10" s="24"/>
      <c r="X10" s="24"/>
      <c r="Y10" s="24"/>
      <c r="Z10" s="31"/>
      <c r="AA10" s="24"/>
      <c r="AB10" s="24"/>
      <c r="AC10" s="24"/>
      <c r="AD10" s="52"/>
      <c r="AE10" s="132"/>
      <c r="AF10" s="24"/>
      <c r="AG10" s="24"/>
      <c r="AH10" s="87"/>
      <c r="AI10" s="24"/>
      <c r="AJ10" s="24"/>
      <c r="AK10" s="58"/>
      <c r="AL10" s="129"/>
      <c r="AM10" s="57"/>
      <c r="AN10" s="24"/>
      <c r="AO10" s="24"/>
      <c r="AP10" s="24"/>
      <c r="AQ10" s="24"/>
      <c r="AR10" s="24"/>
      <c r="AS10" s="31"/>
      <c r="AT10" s="24"/>
      <c r="AU10" s="58"/>
      <c r="AX10" s="6">
        <v>85</v>
      </c>
      <c r="AY10" s="33">
        <f t="shared" ref="AY10:AY14" si="24">ROUNDUP(AX10,0)</f>
        <v>85</v>
      </c>
      <c r="AZ10" s="6">
        <v>72</v>
      </c>
    </row>
    <row r="11" spans="1:52">
      <c r="A11" s="7">
        <v>5</v>
      </c>
      <c r="B11" s="18" t="s">
        <v>36</v>
      </c>
      <c r="C11" s="17">
        <v>12678</v>
      </c>
      <c r="D11" s="17"/>
      <c r="E11" s="10">
        <v>60</v>
      </c>
      <c r="F11" s="88">
        <v>0</v>
      </c>
      <c r="G11" s="91">
        <v>0.02</v>
      </c>
      <c r="H11" s="12">
        <v>36</v>
      </c>
      <c r="I11" s="12">
        <v>30</v>
      </c>
      <c r="J11" s="11">
        <v>4.67</v>
      </c>
      <c r="K11" s="11">
        <f t="shared" ref="K11:K14" si="25">J11*3.759</f>
        <v>17.55453</v>
      </c>
      <c r="L11" s="11">
        <f t="shared" ref="L11:L22" si="26">(K11*G11)+K11</f>
        <v>17.905620599999999</v>
      </c>
      <c r="M11" s="11">
        <f t="shared" ref="M11:M14" si="27">(L11*2)*2</f>
        <v>71.622482399999996</v>
      </c>
      <c r="N11" s="33">
        <f t="shared" ref="N11:N14" si="28">ROUNDUP(M11,0)</f>
        <v>72</v>
      </c>
      <c r="O11" s="33">
        <f t="shared" si="1"/>
        <v>84.24</v>
      </c>
      <c r="P11" s="33">
        <f t="shared" si="2"/>
        <v>1.2</v>
      </c>
      <c r="Q11" s="33">
        <f t="shared" si="3"/>
        <v>1.4039999999999999</v>
      </c>
      <c r="R11" s="11">
        <v>140</v>
      </c>
      <c r="S11" s="11" t="s">
        <v>81</v>
      </c>
      <c r="T11" s="23">
        <v>0</v>
      </c>
      <c r="U11" s="72">
        <f t="shared" si="4"/>
        <v>72</v>
      </c>
      <c r="V11" s="59">
        <v>0.6</v>
      </c>
      <c r="W11" s="28">
        <f t="shared" si="5"/>
        <v>43.199999999999996</v>
      </c>
      <c r="X11" s="28">
        <f t="shared" si="6"/>
        <v>28.800000000000004</v>
      </c>
      <c r="Y11" s="28">
        <f t="shared" ref="Y11:Y14" si="29">X11-L11</f>
        <v>10.894379400000005</v>
      </c>
      <c r="Z11" s="30">
        <f t="shared" si="8"/>
        <v>0.37827706250000015</v>
      </c>
      <c r="AA11" s="20">
        <v>14376</v>
      </c>
      <c r="AB11" s="43">
        <v>25000</v>
      </c>
      <c r="AC11" s="20">
        <f t="shared" si="9"/>
        <v>720000.00000000012</v>
      </c>
      <c r="AD11" s="124">
        <f t="shared" si="10"/>
        <v>272359.48500000016</v>
      </c>
      <c r="AE11" s="55">
        <v>0.6</v>
      </c>
      <c r="AF11" s="98">
        <f t="shared" si="11"/>
        <v>43.199999999999996</v>
      </c>
      <c r="AG11" s="98">
        <f t="shared" si="12"/>
        <v>28.800000000000004</v>
      </c>
      <c r="AH11" s="34">
        <f t="shared" si="13"/>
        <v>10.894379400000005</v>
      </c>
      <c r="AI11" s="30">
        <f t="shared" si="14"/>
        <v>0.37827706250000015</v>
      </c>
      <c r="AJ11" s="20">
        <f t="shared" si="15"/>
        <v>720000.00000000012</v>
      </c>
      <c r="AK11" s="56">
        <f t="shared" si="16"/>
        <v>272359.48500000016</v>
      </c>
      <c r="AL11" s="104" t="s">
        <v>37</v>
      </c>
      <c r="AM11" s="64">
        <v>0.5</v>
      </c>
      <c r="AN11" s="42">
        <f>N11*AM11</f>
        <v>36</v>
      </c>
      <c r="AO11" s="40">
        <v>0.5</v>
      </c>
      <c r="AP11" s="41">
        <f>(N11-AN11)*AO11</f>
        <v>18</v>
      </c>
      <c r="AQ11" s="107">
        <f>(N11-AN11)-AP11</f>
        <v>18</v>
      </c>
      <c r="AR11" s="107">
        <f>AQ11-L11</f>
        <v>9.4379400000001112E-2</v>
      </c>
      <c r="AS11" s="30">
        <f>AR11/AQ11</f>
        <v>5.2433000000000618E-3</v>
      </c>
      <c r="AT11" s="113">
        <f>AQ11*AB11</f>
        <v>450000</v>
      </c>
      <c r="AU11" s="115">
        <f>AR11*AB11</f>
        <v>2359.4850000000279</v>
      </c>
      <c r="AX11" s="6">
        <v>56</v>
      </c>
      <c r="AY11" s="33">
        <f t="shared" si="24"/>
        <v>56</v>
      </c>
      <c r="AZ11" s="6">
        <v>48</v>
      </c>
    </row>
    <row r="12" spans="1:52">
      <c r="A12" s="7">
        <v>8</v>
      </c>
      <c r="B12" s="138" t="s">
        <v>39</v>
      </c>
      <c r="C12" s="10">
        <v>412389</v>
      </c>
      <c r="D12" s="10"/>
      <c r="E12" s="10">
        <v>30</v>
      </c>
      <c r="F12" s="88">
        <v>0</v>
      </c>
      <c r="G12" s="91">
        <v>0.02</v>
      </c>
      <c r="H12" s="12">
        <v>36</v>
      </c>
      <c r="I12" s="12">
        <v>30</v>
      </c>
      <c r="J12" s="11">
        <v>4.3499999999999996</v>
      </c>
      <c r="K12" s="11">
        <f t="shared" si="25"/>
        <v>16.351649999999999</v>
      </c>
      <c r="L12" s="11">
        <f t="shared" si="26"/>
        <v>16.678682999999999</v>
      </c>
      <c r="M12" s="11">
        <f t="shared" si="27"/>
        <v>66.714731999999998</v>
      </c>
      <c r="N12" s="33">
        <f>ROUNDUP(M12,0)</f>
        <v>67</v>
      </c>
      <c r="O12" s="33">
        <f t="shared" si="1"/>
        <v>78.39</v>
      </c>
      <c r="P12" s="33">
        <f t="shared" si="2"/>
        <v>2.2333333333333334</v>
      </c>
      <c r="Q12" s="33">
        <f t="shared" si="3"/>
        <v>2.613</v>
      </c>
      <c r="R12" s="11">
        <v>94</v>
      </c>
      <c r="S12" s="11" t="s">
        <v>82</v>
      </c>
      <c r="T12" s="23"/>
      <c r="U12" s="72">
        <f t="shared" si="4"/>
        <v>67</v>
      </c>
      <c r="V12" s="59">
        <v>0.6</v>
      </c>
      <c r="W12" s="28">
        <f t="shared" si="5"/>
        <v>40.199999999999996</v>
      </c>
      <c r="X12" s="28">
        <f t="shared" si="6"/>
        <v>26.800000000000004</v>
      </c>
      <c r="Y12" s="28">
        <f t="shared" si="29"/>
        <v>10.121317000000005</v>
      </c>
      <c r="Z12" s="30">
        <f t="shared" si="8"/>
        <v>0.37766108208955235</v>
      </c>
      <c r="AA12" s="20">
        <v>16797</v>
      </c>
      <c r="AB12" s="43">
        <v>25000</v>
      </c>
      <c r="AC12" s="20">
        <f t="shared" si="9"/>
        <v>670000.00000000012</v>
      </c>
      <c r="AD12" s="124">
        <f t="shared" si="10"/>
        <v>253032.92500000013</v>
      </c>
      <c r="AE12" s="55">
        <v>0.6</v>
      </c>
      <c r="AF12" s="34">
        <f t="shared" si="11"/>
        <v>40.199999999999996</v>
      </c>
      <c r="AG12" s="34">
        <f t="shared" si="12"/>
        <v>26.800000000000004</v>
      </c>
      <c r="AH12" s="34">
        <f t="shared" si="13"/>
        <v>10.121317000000005</v>
      </c>
      <c r="AI12" s="30">
        <f t="shared" si="14"/>
        <v>0.37766108208955235</v>
      </c>
      <c r="AJ12" s="20">
        <f t="shared" si="15"/>
        <v>670000.00000000012</v>
      </c>
      <c r="AK12" s="56">
        <f t="shared" si="16"/>
        <v>253032.92500000013</v>
      </c>
      <c r="AL12" s="104" t="s">
        <v>40</v>
      </c>
      <c r="AM12" s="64">
        <v>0.5</v>
      </c>
      <c r="AN12" s="42">
        <f t="shared" ref="AN12:AN14" si="30">N12*AM12</f>
        <v>33.5</v>
      </c>
      <c r="AO12" s="40">
        <v>0.5</v>
      </c>
      <c r="AP12" s="41">
        <f t="shared" ref="AP12:AP14" si="31">(N12-AN12)*AO12</f>
        <v>16.75</v>
      </c>
      <c r="AQ12" s="107">
        <f t="shared" ref="AQ12:AQ14" si="32">(N12-AN12)-AP12</f>
        <v>16.75</v>
      </c>
      <c r="AR12" s="107">
        <f t="shared" ref="AR12:AR14" si="33">AQ12-L12</f>
        <v>7.1317000000000519E-2</v>
      </c>
      <c r="AS12" s="30">
        <f t="shared" ref="AS12:AS14" si="34">AR12/AQ12</f>
        <v>4.2577313432836132E-3</v>
      </c>
      <c r="AT12" s="113">
        <f t="shared" ref="AT12:AT14" si="35">AQ12*AB12</f>
        <v>418750</v>
      </c>
      <c r="AU12" s="115">
        <f t="shared" ref="AU12:AU14" si="36">AR12*AB12</f>
        <v>1782.9250000000129</v>
      </c>
      <c r="AX12" s="6">
        <v>54</v>
      </c>
      <c r="AY12" s="33">
        <f t="shared" si="24"/>
        <v>54</v>
      </c>
      <c r="AZ12" s="6">
        <v>46</v>
      </c>
    </row>
    <row r="13" spans="1:52">
      <c r="A13" s="7">
        <v>9</v>
      </c>
      <c r="B13" s="18" t="s">
        <v>109</v>
      </c>
      <c r="C13" s="17">
        <v>11144</v>
      </c>
      <c r="D13" s="17"/>
      <c r="E13" s="17">
        <v>30</v>
      </c>
      <c r="F13" s="88">
        <v>0</v>
      </c>
      <c r="G13" s="91">
        <v>0.02</v>
      </c>
      <c r="H13" s="12">
        <v>36</v>
      </c>
      <c r="I13" s="12">
        <v>30</v>
      </c>
      <c r="J13" s="11">
        <v>2.95</v>
      </c>
      <c r="K13" s="11">
        <f t="shared" si="25"/>
        <v>11.08905</v>
      </c>
      <c r="L13" s="11">
        <f t="shared" si="26"/>
        <v>11.310831</v>
      </c>
      <c r="M13" s="11">
        <f t="shared" si="27"/>
        <v>45.243324000000001</v>
      </c>
      <c r="N13" s="33">
        <f t="shared" si="28"/>
        <v>46</v>
      </c>
      <c r="O13" s="33">
        <f t="shared" si="1"/>
        <v>53.819999999999993</v>
      </c>
      <c r="P13" s="33">
        <f t="shared" si="2"/>
        <v>1.5333333333333334</v>
      </c>
      <c r="Q13" s="33">
        <f t="shared" si="3"/>
        <v>1.7939999999999998</v>
      </c>
      <c r="R13" s="11">
        <v>156</v>
      </c>
      <c r="S13" s="11" t="s">
        <v>81</v>
      </c>
      <c r="T13" s="23"/>
      <c r="U13" s="72">
        <f t="shared" si="4"/>
        <v>46</v>
      </c>
      <c r="V13" s="59">
        <v>0.6</v>
      </c>
      <c r="W13" s="28">
        <f t="shared" si="5"/>
        <v>27.599999999999998</v>
      </c>
      <c r="X13" s="28">
        <f t="shared" si="6"/>
        <v>18.400000000000002</v>
      </c>
      <c r="Y13" s="28">
        <f t="shared" si="29"/>
        <v>7.0891690000000018</v>
      </c>
      <c r="Z13" s="30">
        <f t="shared" si="8"/>
        <v>0.38528092391304353</v>
      </c>
      <c r="AA13" s="20">
        <v>14152</v>
      </c>
      <c r="AB13" s="43">
        <v>25000</v>
      </c>
      <c r="AC13" s="20">
        <f t="shared" si="9"/>
        <v>460000.00000000006</v>
      </c>
      <c r="AD13" s="124">
        <f t="shared" si="10"/>
        <v>177229.22500000003</v>
      </c>
      <c r="AE13" s="55">
        <v>0.6</v>
      </c>
      <c r="AF13" s="34">
        <f t="shared" si="11"/>
        <v>27.599999999999998</v>
      </c>
      <c r="AG13" s="34">
        <f t="shared" si="12"/>
        <v>18.400000000000002</v>
      </c>
      <c r="AH13" s="34">
        <f t="shared" si="13"/>
        <v>7.0891690000000018</v>
      </c>
      <c r="AI13" s="30">
        <f t="shared" si="14"/>
        <v>0.38528092391304353</v>
      </c>
      <c r="AJ13" s="20">
        <f t="shared" si="15"/>
        <v>460000.00000000006</v>
      </c>
      <c r="AK13" s="56">
        <f t="shared" si="16"/>
        <v>177229.22500000003</v>
      </c>
      <c r="AL13" s="104" t="s">
        <v>42</v>
      </c>
      <c r="AM13" s="64">
        <v>0.5</v>
      </c>
      <c r="AN13" s="42">
        <f t="shared" si="30"/>
        <v>23</v>
      </c>
      <c r="AO13" s="40">
        <v>0.5</v>
      </c>
      <c r="AP13" s="41">
        <f t="shared" si="31"/>
        <v>11.5</v>
      </c>
      <c r="AQ13" s="107">
        <f t="shared" si="32"/>
        <v>11.5</v>
      </c>
      <c r="AR13" s="107">
        <f t="shared" si="33"/>
        <v>0.1891689999999997</v>
      </c>
      <c r="AS13" s="30">
        <f t="shared" si="34"/>
        <v>1.6449478260869538E-2</v>
      </c>
      <c r="AT13" s="113">
        <f t="shared" si="35"/>
        <v>287500</v>
      </c>
      <c r="AU13" s="115">
        <f t="shared" si="36"/>
        <v>4729.2249999999922</v>
      </c>
      <c r="AX13" s="6">
        <v>76</v>
      </c>
      <c r="AY13" s="33">
        <f t="shared" si="24"/>
        <v>76</v>
      </c>
      <c r="AZ13" s="6">
        <v>65</v>
      </c>
    </row>
    <row r="14" spans="1:52">
      <c r="A14" s="7">
        <v>9</v>
      </c>
      <c r="B14" s="138" t="s">
        <v>38</v>
      </c>
      <c r="C14" s="10">
        <v>12133</v>
      </c>
      <c r="D14" s="10"/>
      <c r="E14" s="10">
        <v>60</v>
      </c>
      <c r="F14" s="88">
        <v>0</v>
      </c>
      <c r="G14" s="91">
        <v>0.02</v>
      </c>
      <c r="H14" s="12">
        <v>36</v>
      </c>
      <c r="I14" s="12">
        <v>30</v>
      </c>
      <c r="J14" s="11">
        <v>3.23</v>
      </c>
      <c r="K14" s="11">
        <f t="shared" si="25"/>
        <v>12.14157</v>
      </c>
      <c r="L14" s="11">
        <f t="shared" si="26"/>
        <v>12.3844014</v>
      </c>
      <c r="M14" s="11">
        <f t="shared" si="27"/>
        <v>49.537605599999999</v>
      </c>
      <c r="N14" s="33">
        <f t="shared" si="28"/>
        <v>50</v>
      </c>
      <c r="O14" s="33">
        <f t="shared" si="1"/>
        <v>58.5</v>
      </c>
      <c r="P14" s="33">
        <f t="shared" si="2"/>
        <v>0.83333333333333337</v>
      </c>
      <c r="Q14" s="33">
        <f t="shared" si="3"/>
        <v>0.97499999999999998</v>
      </c>
      <c r="R14" s="12" t="s">
        <v>93</v>
      </c>
      <c r="S14" s="11" t="s">
        <v>94</v>
      </c>
      <c r="T14" s="23"/>
      <c r="U14" s="72">
        <f t="shared" si="4"/>
        <v>50</v>
      </c>
      <c r="V14" s="59">
        <v>0.6</v>
      </c>
      <c r="W14" s="28">
        <f t="shared" ref="W14" si="37">U14*V14</f>
        <v>30</v>
      </c>
      <c r="X14" s="28">
        <f t="shared" si="6"/>
        <v>20</v>
      </c>
      <c r="Y14" s="28">
        <f t="shared" si="29"/>
        <v>7.6155986000000002</v>
      </c>
      <c r="Z14" s="30">
        <f t="shared" si="8"/>
        <v>0.38077992999999999</v>
      </c>
      <c r="AA14" s="20">
        <v>14152</v>
      </c>
      <c r="AB14" s="43">
        <v>25000</v>
      </c>
      <c r="AC14" s="20">
        <f t="shared" si="9"/>
        <v>500000</v>
      </c>
      <c r="AD14" s="124">
        <f t="shared" si="10"/>
        <v>190389.965</v>
      </c>
      <c r="AE14" s="55">
        <v>0.6</v>
      </c>
      <c r="AF14" s="34">
        <f t="shared" si="11"/>
        <v>30</v>
      </c>
      <c r="AG14" s="34">
        <f t="shared" si="12"/>
        <v>20</v>
      </c>
      <c r="AH14" s="34">
        <f t="shared" si="13"/>
        <v>7.6155986000000002</v>
      </c>
      <c r="AI14" s="30">
        <f t="shared" si="14"/>
        <v>0.38077992999999999</v>
      </c>
      <c r="AJ14" s="20">
        <f t="shared" si="15"/>
        <v>500000</v>
      </c>
      <c r="AK14" s="56">
        <f t="shared" si="16"/>
        <v>190389.965</v>
      </c>
      <c r="AL14" s="104" t="s">
        <v>42</v>
      </c>
      <c r="AM14" s="64">
        <v>0.5</v>
      </c>
      <c r="AN14" s="42">
        <f t="shared" si="30"/>
        <v>25</v>
      </c>
      <c r="AO14" s="40">
        <v>0.5</v>
      </c>
      <c r="AP14" s="41">
        <f t="shared" si="31"/>
        <v>12.5</v>
      </c>
      <c r="AQ14" s="107">
        <f t="shared" si="32"/>
        <v>12.5</v>
      </c>
      <c r="AR14" s="107">
        <f t="shared" si="33"/>
        <v>0.11559860000000022</v>
      </c>
      <c r="AS14" s="30">
        <f t="shared" si="34"/>
        <v>9.2478880000000166E-3</v>
      </c>
      <c r="AT14" s="113">
        <f t="shared" si="35"/>
        <v>312500</v>
      </c>
      <c r="AU14" s="115">
        <f t="shared" si="36"/>
        <v>2889.9650000000056</v>
      </c>
      <c r="AX14" s="6">
        <v>56</v>
      </c>
      <c r="AY14" s="33">
        <f t="shared" si="24"/>
        <v>56</v>
      </c>
      <c r="AZ14" s="6">
        <v>48</v>
      </c>
    </row>
    <row r="15" spans="1:52">
      <c r="B15" s="8" t="s">
        <v>43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4"/>
      <c r="P15" s="14"/>
      <c r="Q15" s="14"/>
      <c r="R15" s="14"/>
      <c r="S15" s="14"/>
      <c r="T15" s="24"/>
      <c r="U15" s="52"/>
      <c r="V15" s="57"/>
      <c r="W15" s="24"/>
      <c r="X15" s="24"/>
      <c r="Y15" s="24"/>
      <c r="Z15" s="31"/>
      <c r="AA15" s="15"/>
      <c r="AB15" s="15"/>
      <c r="AC15" s="15"/>
      <c r="AD15" s="96"/>
      <c r="AE15" s="133"/>
      <c r="AF15" s="15"/>
      <c r="AG15" s="87"/>
      <c r="AH15" s="24"/>
      <c r="AI15" s="24"/>
      <c r="AJ15" s="24"/>
      <c r="AK15" s="58"/>
      <c r="AL15" s="129"/>
      <c r="AM15" s="57"/>
      <c r="AN15" s="24"/>
      <c r="AO15" s="24"/>
      <c r="AP15" s="24"/>
      <c r="AQ15" s="24"/>
      <c r="AR15" s="24"/>
      <c r="AS15" s="31"/>
      <c r="AT15" s="24"/>
      <c r="AU15" s="58"/>
      <c r="AX15" s="6">
        <v>62</v>
      </c>
      <c r="AY15" s="33">
        <f t="shared" ref="AY15:AY16" si="38">ROUNDUP(AX15,0)</f>
        <v>62</v>
      </c>
      <c r="AZ15" s="6">
        <v>53</v>
      </c>
    </row>
    <row r="16" spans="1:52">
      <c r="A16" s="7">
        <v>15</v>
      </c>
      <c r="B16" s="137" t="s">
        <v>108</v>
      </c>
      <c r="C16" s="10">
        <v>12060</v>
      </c>
      <c r="D16" s="10"/>
      <c r="E16" s="10">
        <v>50</v>
      </c>
      <c r="F16" s="88">
        <v>0</v>
      </c>
      <c r="G16" s="91">
        <v>0.02</v>
      </c>
      <c r="H16" s="12">
        <v>36</v>
      </c>
      <c r="I16" s="12">
        <v>30</v>
      </c>
      <c r="J16" s="11">
        <v>3</v>
      </c>
      <c r="K16" s="11">
        <f t="shared" ref="K16:K22" si="39">J16*3.759</f>
        <v>11.276999999999999</v>
      </c>
      <c r="L16" s="11">
        <f t="shared" si="26"/>
        <v>11.50254</v>
      </c>
      <c r="M16" s="11">
        <f t="shared" ref="M16:M22" si="40">(L16*2)*2</f>
        <v>46.010159999999999</v>
      </c>
      <c r="N16" s="33">
        <v>23</v>
      </c>
      <c r="O16" s="33">
        <f t="shared" si="1"/>
        <v>26.909999999999997</v>
      </c>
      <c r="P16" s="33">
        <f>N16/E16</f>
        <v>0.46</v>
      </c>
      <c r="Q16" s="33">
        <f t="shared" si="3"/>
        <v>0.5381999999999999</v>
      </c>
      <c r="R16" s="11" t="s">
        <v>63</v>
      </c>
      <c r="S16" s="11" t="s">
        <v>63</v>
      </c>
      <c r="T16" s="25">
        <v>0</v>
      </c>
      <c r="U16" s="72">
        <f t="shared" ref="U16:U22" si="41">N16/(1+T16)</f>
        <v>23</v>
      </c>
      <c r="V16" s="55">
        <v>0.6</v>
      </c>
      <c r="W16" s="34">
        <f t="shared" si="5"/>
        <v>13.799999999999999</v>
      </c>
      <c r="X16" s="34">
        <f t="shared" si="6"/>
        <v>9.2000000000000011</v>
      </c>
      <c r="Y16" s="34">
        <f t="shared" ref="Y16:Y22" si="42">X16-L16</f>
        <v>-2.3025399999999987</v>
      </c>
      <c r="Z16" s="35">
        <f t="shared" si="8"/>
        <v>-0.25027608695652159</v>
      </c>
      <c r="AA16" s="20">
        <v>19816</v>
      </c>
      <c r="AB16" s="43">
        <v>70000</v>
      </c>
      <c r="AC16" s="20">
        <f t="shared" si="9"/>
        <v>644000.00000000012</v>
      </c>
      <c r="AD16" s="124">
        <f t="shared" si="10"/>
        <v>-161177.7999999999</v>
      </c>
      <c r="AE16" s="55">
        <v>0.15</v>
      </c>
      <c r="AF16" s="98">
        <f t="shared" si="11"/>
        <v>3.4499999999999997</v>
      </c>
      <c r="AG16" s="34">
        <f t="shared" si="12"/>
        <v>19.55</v>
      </c>
      <c r="AH16" s="34">
        <f t="shared" si="13"/>
        <v>8.0474600000000009</v>
      </c>
      <c r="AI16" s="35">
        <f t="shared" si="14"/>
        <v>0.41163478260869568</v>
      </c>
      <c r="AJ16" s="20">
        <f t="shared" si="15"/>
        <v>1368500</v>
      </c>
      <c r="AK16" s="56">
        <f t="shared" si="16"/>
        <v>563322.20000000007</v>
      </c>
      <c r="AL16" s="110" t="s">
        <v>45</v>
      </c>
      <c r="AM16" s="64">
        <v>0.5</v>
      </c>
      <c r="AN16" s="42">
        <f t="shared" ref="AN16:AN22" si="43">N16*AM16</f>
        <v>11.5</v>
      </c>
      <c r="AO16" s="40">
        <v>0.5</v>
      </c>
      <c r="AP16" s="41">
        <f t="shared" ref="AP16:AP22" si="44">(N16-AN16)*AO16</f>
        <v>5.75</v>
      </c>
      <c r="AQ16" s="107">
        <f t="shared" ref="AQ16:AQ22" si="45">(N16-AN16)-AP16</f>
        <v>5.75</v>
      </c>
      <c r="AR16" s="107">
        <f t="shared" ref="AR16:AR22" si="46">AQ16-L16</f>
        <v>-5.7525399999999998</v>
      </c>
      <c r="AS16" s="30">
        <f t="shared" ref="AS16:AS22" si="47">AR16/AQ16</f>
        <v>-1.0004417391304348</v>
      </c>
      <c r="AT16" s="113">
        <f t="shared" ref="AT16:AT22" si="48">AQ16*AB16</f>
        <v>402500</v>
      </c>
      <c r="AU16" s="115">
        <f t="shared" ref="AU16:AU22" si="49">AR16*AB16</f>
        <v>-402677.8</v>
      </c>
      <c r="AX16" s="6">
        <v>31</v>
      </c>
      <c r="AY16" s="33">
        <f t="shared" si="38"/>
        <v>31</v>
      </c>
      <c r="AZ16" s="6">
        <v>27</v>
      </c>
    </row>
    <row r="17" spans="1:52">
      <c r="A17" s="7">
        <v>16</v>
      </c>
      <c r="B17" s="18" t="s">
        <v>99</v>
      </c>
      <c r="C17" s="17">
        <v>11183</v>
      </c>
      <c r="D17" s="17"/>
      <c r="E17" s="17">
        <v>30</v>
      </c>
      <c r="F17" s="88">
        <v>0</v>
      </c>
      <c r="G17" s="91">
        <v>0.02</v>
      </c>
      <c r="H17" s="12">
        <v>36</v>
      </c>
      <c r="I17" s="12">
        <v>30</v>
      </c>
      <c r="J17" s="11">
        <v>1.71</v>
      </c>
      <c r="K17" s="11">
        <f t="shared" si="39"/>
        <v>6.4278899999999997</v>
      </c>
      <c r="L17" s="11">
        <f t="shared" si="26"/>
        <v>6.5564477999999999</v>
      </c>
      <c r="M17" s="11">
        <f t="shared" si="40"/>
        <v>26.2257912</v>
      </c>
      <c r="N17" s="33">
        <v>14</v>
      </c>
      <c r="O17" s="33">
        <f t="shared" si="1"/>
        <v>16.38</v>
      </c>
      <c r="P17" s="33">
        <f t="shared" si="2"/>
        <v>0.46666666666666667</v>
      </c>
      <c r="Q17" s="33">
        <f t="shared" si="3"/>
        <v>0.54599999999999993</v>
      </c>
      <c r="R17" s="11">
        <v>40</v>
      </c>
      <c r="S17" s="11" t="s">
        <v>83</v>
      </c>
      <c r="T17" s="25">
        <v>0</v>
      </c>
      <c r="U17" s="72">
        <f t="shared" si="41"/>
        <v>14</v>
      </c>
      <c r="V17" s="55">
        <v>0.6</v>
      </c>
      <c r="W17" s="34">
        <f t="shared" si="5"/>
        <v>8.4</v>
      </c>
      <c r="X17" s="34">
        <f t="shared" si="6"/>
        <v>5.6</v>
      </c>
      <c r="Y17" s="34">
        <f t="shared" si="42"/>
        <v>-0.95644780000000029</v>
      </c>
      <c r="Z17" s="35">
        <f>Y17/X17</f>
        <v>-0.17079425000000006</v>
      </c>
      <c r="AA17" s="20">
        <v>66909</v>
      </c>
      <c r="AB17" s="43">
        <v>96000</v>
      </c>
      <c r="AC17" s="20">
        <f t="shared" si="9"/>
        <v>537600</v>
      </c>
      <c r="AD17" s="124">
        <f t="shared" si="10"/>
        <v>-91818.988800000021</v>
      </c>
      <c r="AE17" s="55">
        <v>0.15</v>
      </c>
      <c r="AF17" s="34">
        <f t="shared" si="11"/>
        <v>2.1</v>
      </c>
      <c r="AG17" s="34">
        <f t="shared" si="12"/>
        <v>11.9</v>
      </c>
      <c r="AH17" s="34">
        <f t="shared" si="13"/>
        <v>5.3435522000000004</v>
      </c>
      <c r="AI17" s="35">
        <f>AH17/AG17</f>
        <v>0.44903800000000005</v>
      </c>
      <c r="AJ17" s="20">
        <f t="shared" si="15"/>
        <v>1142400</v>
      </c>
      <c r="AK17" s="56">
        <f t="shared" si="16"/>
        <v>512981.01120000007</v>
      </c>
      <c r="AL17" s="110" t="s">
        <v>47</v>
      </c>
      <c r="AM17" s="64">
        <v>0.5</v>
      </c>
      <c r="AN17" s="42">
        <f t="shared" si="43"/>
        <v>7</v>
      </c>
      <c r="AO17" s="40">
        <v>0.5</v>
      </c>
      <c r="AP17" s="41">
        <f t="shared" si="44"/>
        <v>3.5</v>
      </c>
      <c r="AQ17" s="107">
        <f t="shared" si="45"/>
        <v>3.5</v>
      </c>
      <c r="AR17" s="107">
        <f t="shared" si="46"/>
        <v>-3.0564477999999999</v>
      </c>
      <c r="AS17" s="122">
        <f t="shared" si="47"/>
        <v>-0.87327080000000001</v>
      </c>
      <c r="AT17" s="113">
        <f t="shared" si="48"/>
        <v>336000</v>
      </c>
      <c r="AU17" s="115">
        <f t="shared" si="49"/>
        <v>-293418.98879999999</v>
      </c>
      <c r="AX17" s="6">
        <v>46</v>
      </c>
      <c r="AY17" s="33">
        <f>ROUNDUP(AX17,0)</f>
        <v>46</v>
      </c>
      <c r="AZ17" s="6">
        <v>39</v>
      </c>
    </row>
    <row r="18" spans="1:52">
      <c r="A18" s="7">
        <v>17</v>
      </c>
      <c r="B18" s="18" t="s">
        <v>100</v>
      </c>
      <c r="C18" s="17"/>
      <c r="D18" s="17"/>
      <c r="E18" s="17">
        <v>60</v>
      </c>
      <c r="F18" s="88">
        <v>0</v>
      </c>
      <c r="G18" s="91">
        <v>0.02</v>
      </c>
      <c r="H18" s="12">
        <v>36</v>
      </c>
      <c r="I18" s="12">
        <v>30</v>
      </c>
      <c r="J18" s="11">
        <v>2.4500000000000002</v>
      </c>
      <c r="K18" s="11">
        <f t="shared" si="39"/>
        <v>9.2095500000000001</v>
      </c>
      <c r="L18" s="11">
        <f t="shared" si="26"/>
        <v>9.3937410000000003</v>
      </c>
      <c r="M18" s="11">
        <f>(L18*2)*2</f>
        <v>37.574964000000001</v>
      </c>
      <c r="N18" s="33">
        <v>25</v>
      </c>
      <c r="O18" s="33">
        <f t="shared" si="1"/>
        <v>29.25</v>
      </c>
      <c r="P18" s="33">
        <f t="shared" si="2"/>
        <v>0.41666666666666669</v>
      </c>
      <c r="Q18" s="33">
        <f t="shared" si="3"/>
        <v>0.48749999999999999</v>
      </c>
      <c r="R18" s="11" t="s">
        <v>63</v>
      </c>
      <c r="S18" s="11" t="s">
        <v>63</v>
      </c>
      <c r="T18" s="25">
        <v>0</v>
      </c>
      <c r="U18" s="72">
        <f t="shared" si="41"/>
        <v>25</v>
      </c>
      <c r="V18" s="55">
        <v>0.6</v>
      </c>
      <c r="W18" s="34">
        <f t="shared" si="5"/>
        <v>15</v>
      </c>
      <c r="X18" s="34">
        <f t="shared" si="6"/>
        <v>10</v>
      </c>
      <c r="Y18" s="34">
        <f t="shared" si="42"/>
        <v>0.60625899999999966</v>
      </c>
      <c r="Z18" s="35">
        <f t="shared" si="8"/>
        <v>6.0625899999999969E-2</v>
      </c>
      <c r="AA18" s="20">
        <v>81845</v>
      </c>
      <c r="AB18" s="43">
        <v>490000</v>
      </c>
      <c r="AC18" s="20">
        <f t="shared" si="9"/>
        <v>4900000</v>
      </c>
      <c r="AD18" s="124">
        <f t="shared" si="10"/>
        <v>297066.90999999986</v>
      </c>
      <c r="AE18" s="55">
        <v>0.15</v>
      </c>
      <c r="AF18" s="34">
        <f t="shared" si="11"/>
        <v>3.75</v>
      </c>
      <c r="AG18" s="34">
        <f t="shared" si="12"/>
        <v>21.25</v>
      </c>
      <c r="AH18" s="34">
        <f t="shared" si="13"/>
        <v>11.856259</v>
      </c>
      <c r="AI18" s="35">
        <f t="shared" si="14"/>
        <v>0.55794160000000004</v>
      </c>
      <c r="AJ18" s="20">
        <f t="shared" si="15"/>
        <v>10412500</v>
      </c>
      <c r="AK18" s="56">
        <f t="shared" si="16"/>
        <v>5809566.9100000001</v>
      </c>
      <c r="AL18" s="110" t="s">
        <v>49</v>
      </c>
      <c r="AM18" s="64">
        <v>0.5</v>
      </c>
      <c r="AN18" s="42">
        <f t="shared" si="43"/>
        <v>12.5</v>
      </c>
      <c r="AO18" s="40">
        <v>0.5</v>
      </c>
      <c r="AP18" s="41">
        <f t="shared" si="44"/>
        <v>6.25</v>
      </c>
      <c r="AQ18" s="107">
        <f t="shared" si="45"/>
        <v>6.25</v>
      </c>
      <c r="AR18" s="107">
        <f t="shared" si="46"/>
        <v>-3.1437410000000003</v>
      </c>
      <c r="AS18" s="122">
        <f t="shared" si="47"/>
        <v>-0.50299856000000009</v>
      </c>
      <c r="AT18" s="113">
        <f t="shared" si="48"/>
        <v>3062500</v>
      </c>
      <c r="AU18" s="115">
        <f t="shared" si="49"/>
        <v>-1540433.09</v>
      </c>
      <c r="AX18" s="6">
        <v>54</v>
      </c>
      <c r="AY18" s="33">
        <f>ROUNDUP(AX18,0)</f>
        <v>54</v>
      </c>
      <c r="AZ18" s="6">
        <v>46</v>
      </c>
    </row>
    <row r="19" spans="1:52">
      <c r="A19" s="7">
        <v>18</v>
      </c>
      <c r="B19" s="18" t="s">
        <v>101</v>
      </c>
      <c r="C19" s="17">
        <v>12639</v>
      </c>
      <c r="D19" s="17"/>
      <c r="E19" s="17">
        <v>60</v>
      </c>
      <c r="F19" s="88">
        <v>0</v>
      </c>
      <c r="G19" s="91">
        <v>0.02</v>
      </c>
      <c r="H19" s="12">
        <v>36</v>
      </c>
      <c r="I19" s="12">
        <v>30</v>
      </c>
      <c r="J19" s="11">
        <v>2.54</v>
      </c>
      <c r="K19" s="11">
        <f t="shared" si="39"/>
        <v>9.54786</v>
      </c>
      <c r="L19" s="11">
        <f t="shared" si="26"/>
        <v>9.7388171999999997</v>
      </c>
      <c r="M19" s="11">
        <f t="shared" ref="M19" si="50">(L19*2)*2</f>
        <v>38.955268799999999</v>
      </c>
      <c r="N19" s="33">
        <v>27</v>
      </c>
      <c r="O19" s="33">
        <f t="shared" si="1"/>
        <v>31.589999999999996</v>
      </c>
      <c r="P19" s="33">
        <f t="shared" si="2"/>
        <v>0.45</v>
      </c>
      <c r="Q19" s="33">
        <f t="shared" si="3"/>
        <v>0.52649999999999997</v>
      </c>
      <c r="R19" s="11" t="s">
        <v>63</v>
      </c>
      <c r="S19" s="11" t="s">
        <v>63</v>
      </c>
      <c r="T19" s="25">
        <v>0</v>
      </c>
      <c r="U19" s="72">
        <f t="shared" si="41"/>
        <v>27</v>
      </c>
      <c r="V19" s="55">
        <v>0.6</v>
      </c>
      <c r="W19" s="34">
        <f t="shared" si="5"/>
        <v>16.2</v>
      </c>
      <c r="X19" s="34">
        <f t="shared" si="6"/>
        <v>10.8</v>
      </c>
      <c r="Y19" s="34">
        <f t="shared" si="42"/>
        <v>1.061182800000001</v>
      </c>
      <c r="Z19" s="35">
        <f t="shared" si="8"/>
        <v>9.8257666666666757E-2</v>
      </c>
      <c r="AA19" s="20">
        <v>81845</v>
      </c>
      <c r="AB19" s="43">
        <v>140000</v>
      </c>
      <c r="AC19" s="20">
        <f t="shared" si="9"/>
        <v>1512000</v>
      </c>
      <c r="AD19" s="124">
        <f t="shared" si="10"/>
        <v>148565.59200000015</v>
      </c>
      <c r="AE19" s="55">
        <v>0.15</v>
      </c>
      <c r="AF19" s="34">
        <f t="shared" si="11"/>
        <v>4.05</v>
      </c>
      <c r="AG19" s="34">
        <f t="shared" si="12"/>
        <v>22.95</v>
      </c>
      <c r="AH19" s="34">
        <f t="shared" si="13"/>
        <v>13.2111828</v>
      </c>
      <c r="AI19" s="35">
        <f t="shared" si="14"/>
        <v>0.57565066666666664</v>
      </c>
      <c r="AJ19" s="20">
        <f t="shared" si="15"/>
        <v>3213000</v>
      </c>
      <c r="AK19" s="56">
        <f t="shared" si="16"/>
        <v>1849565.5919999999</v>
      </c>
      <c r="AL19" s="110" t="s">
        <v>49</v>
      </c>
      <c r="AM19" s="64">
        <v>0.5</v>
      </c>
      <c r="AN19" s="42">
        <f t="shared" si="43"/>
        <v>13.5</v>
      </c>
      <c r="AO19" s="40">
        <v>0.5</v>
      </c>
      <c r="AP19" s="41">
        <f t="shared" si="44"/>
        <v>6.75</v>
      </c>
      <c r="AQ19" s="107">
        <f t="shared" si="45"/>
        <v>6.75</v>
      </c>
      <c r="AR19" s="107">
        <f t="shared" si="46"/>
        <v>-2.9888171999999997</v>
      </c>
      <c r="AS19" s="122">
        <f t="shared" si="47"/>
        <v>-0.44278773333333327</v>
      </c>
      <c r="AT19" s="113">
        <f t="shared" si="48"/>
        <v>945000</v>
      </c>
      <c r="AU19" s="115">
        <f t="shared" si="49"/>
        <v>-418434.40799999994</v>
      </c>
      <c r="AX19" s="6">
        <v>54</v>
      </c>
      <c r="AY19" s="33">
        <f>ROUNDUP(AX19,0)</f>
        <v>54</v>
      </c>
      <c r="AZ19" s="6">
        <v>46</v>
      </c>
    </row>
    <row r="20" spans="1:52">
      <c r="A20" s="7">
        <v>19</v>
      </c>
      <c r="B20" s="18" t="s">
        <v>104</v>
      </c>
      <c r="C20" s="17"/>
      <c r="D20" s="17"/>
      <c r="E20" s="17">
        <v>120</v>
      </c>
      <c r="F20" s="88">
        <v>0</v>
      </c>
      <c r="G20" s="91">
        <v>0.02</v>
      </c>
      <c r="H20" s="12">
        <v>36</v>
      </c>
      <c r="I20" s="12">
        <v>30</v>
      </c>
      <c r="J20" s="11">
        <v>4.4000000000000004</v>
      </c>
      <c r="K20" s="11">
        <f t="shared" si="39"/>
        <v>16.5396</v>
      </c>
      <c r="L20" s="11">
        <f t="shared" si="26"/>
        <v>16.870391999999999</v>
      </c>
      <c r="M20" s="11">
        <f t="shared" si="40"/>
        <v>67.481567999999996</v>
      </c>
      <c r="N20" s="95">
        <v>47</v>
      </c>
      <c r="O20" s="33">
        <f t="shared" si="1"/>
        <v>54.989999999999995</v>
      </c>
      <c r="P20" s="33">
        <f t="shared" si="2"/>
        <v>0.39166666666666666</v>
      </c>
      <c r="Q20" s="33">
        <f t="shared" si="3"/>
        <v>0.45824999999999994</v>
      </c>
      <c r="R20" s="11" t="s">
        <v>63</v>
      </c>
      <c r="S20" s="11" t="s">
        <v>63</v>
      </c>
      <c r="T20" s="25">
        <v>0</v>
      </c>
      <c r="U20" s="72">
        <f t="shared" si="41"/>
        <v>47</v>
      </c>
      <c r="V20" s="55">
        <v>0.6</v>
      </c>
      <c r="W20" s="34">
        <f t="shared" si="5"/>
        <v>28.2</v>
      </c>
      <c r="X20" s="34">
        <f t="shared" si="6"/>
        <v>18.8</v>
      </c>
      <c r="Y20" s="34">
        <f t="shared" si="42"/>
        <v>1.9296080000000018</v>
      </c>
      <c r="Z20" s="35">
        <f t="shared" si="8"/>
        <v>0.10263872340425541</v>
      </c>
      <c r="AA20" s="20">
        <v>81845</v>
      </c>
      <c r="AB20" s="43">
        <v>0</v>
      </c>
      <c r="AC20" s="20">
        <f t="shared" si="9"/>
        <v>0</v>
      </c>
      <c r="AD20" s="124">
        <f t="shared" si="10"/>
        <v>0</v>
      </c>
      <c r="AE20" s="55">
        <v>0.15</v>
      </c>
      <c r="AF20" s="34">
        <f t="shared" si="11"/>
        <v>7.05</v>
      </c>
      <c r="AG20" s="34">
        <f t="shared" si="12"/>
        <v>39.950000000000003</v>
      </c>
      <c r="AH20" s="34">
        <f t="shared" si="13"/>
        <v>23.079608000000004</v>
      </c>
      <c r="AI20" s="35">
        <f t="shared" si="14"/>
        <v>0.57771234042553199</v>
      </c>
      <c r="AJ20" s="20">
        <f t="shared" si="15"/>
        <v>0</v>
      </c>
      <c r="AK20" s="56">
        <f t="shared" si="16"/>
        <v>0</v>
      </c>
      <c r="AL20" s="110" t="s">
        <v>49</v>
      </c>
      <c r="AM20" s="64">
        <v>0.5</v>
      </c>
      <c r="AN20" s="42">
        <f t="shared" si="43"/>
        <v>23.5</v>
      </c>
      <c r="AO20" s="40">
        <v>0.5</v>
      </c>
      <c r="AP20" s="41">
        <f t="shared" si="44"/>
        <v>11.75</v>
      </c>
      <c r="AQ20" s="107">
        <f t="shared" si="45"/>
        <v>11.75</v>
      </c>
      <c r="AR20" s="107">
        <f t="shared" si="46"/>
        <v>-5.1203919999999989</v>
      </c>
      <c r="AS20" s="122">
        <f t="shared" si="47"/>
        <v>-0.43577804255319141</v>
      </c>
      <c r="AT20" s="113">
        <f t="shared" si="48"/>
        <v>0</v>
      </c>
      <c r="AU20" s="115">
        <f t="shared" si="49"/>
        <v>0</v>
      </c>
      <c r="AX20" s="6">
        <v>54</v>
      </c>
      <c r="AY20" s="33">
        <f>ROUNDUP(AX20,0)</f>
        <v>54</v>
      </c>
      <c r="AZ20" s="6">
        <v>46</v>
      </c>
    </row>
    <row r="21" spans="1:52">
      <c r="A21" s="7">
        <v>20</v>
      </c>
      <c r="B21" s="16" t="s">
        <v>105</v>
      </c>
      <c r="C21" s="17">
        <v>11152</v>
      </c>
      <c r="D21" s="17"/>
      <c r="E21" s="17">
        <v>90</v>
      </c>
      <c r="F21" s="88">
        <v>0</v>
      </c>
      <c r="G21" s="91">
        <v>0.02</v>
      </c>
      <c r="H21" s="12">
        <v>36</v>
      </c>
      <c r="I21" s="12">
        <v>30</v>
      </c>
      <c r="J21" s="11">
        <v>2.98</v>
      </c>
      <c r="K21" s="11">
        <f t="shared" si="39"/>
        <v>11.20182</v>
      </c>
      <c r="L21" s="11">
        <f t="shared" si="26"/>
        <v>11.425856399999999</v>
      </c>
      <c r="M21" s="11">
        <f t="shared" si="40"/>
        <v>45.703425599999996</v>
      </c>
      <c r="N21" s="33">
        <v>40</v>
      </c>
      <c r="O21" s="33">
        <f t="shared" si="1"/>
        <v>46.8</v>
      </c>
      <c r="P21" s="33">
        <f t="shared" si="2"/>
        <v>0.44444444444444442</v>
      </c>
      <c r="Q21" s="33">
        <f t="shared" si="3"/>
        <v>0.52</v>
      </c>
      <c r="R21" s="11" t="s">
        <v>63</v>
      </c>
      <c r="S21" s="11" t="s">
        <v>63</v>
      </c>
      <c r="T21" s="25">
        <v>0</v>
      </c>
      <c r="U21" s="72">
        <f t="shared" si="41"/>
        <v>40</v>
      </c>
      <c r="V21" s="55">
        <v>0.6</v>
      </c>
      <c r="W21" s="34">
        <f t="shared" si="5"/>
        <v>24</v>
      </c>
      <c r="X21" s="34">
        <f t="shared" si="6"/>
        <v>16</v>
      </c>
      <c r="Y21" s="34">
        <f t="shared" si="42"/>
        <v>4.5741436000000011</v>
      </c>
      <c r="Z21" s="35">
        <f t="shared" si="8"/>
        <v>0.28588397500000007</v>
      </c>
      <c r="AA21" s="20">
        <v>32034</v>
      </c>
      <c r="AB21" s="43">
        <v>0</v>
      </c>
      <c r="AC21" s="20">
        <f t="shared" si="9"/>
        <v>0</v>
      </c>
      <c r="AD21" s="124">
        <f t="shared" si="10"/>
        <v>0</v>
      </c>
      <c r="AE21" s="55">
        <v>0.15</v>
      </c>
      <c r="AF21" s="34">
        <f t="shared" si="11"/>
        <v>6</v>
      </c>
      <c r="AG21" s="34">
        <f t="shared" si="12"/>
        <v>34</v>
      </c>
      <c r="AH21" s="34">
        <f t="shared" si="13"/>
        <v>22.574143599999999</v>
      </c>
      <c r="AI21" s="35">
        <f t="shared" si="14"/>
        <v>0.66394540000000002</v>
      </c>
      <c r="AJ21" s="20">
        <f t="shared" si="15"/>
        <v>0</v>
      </c>
      <c r="AK21" s="56">
        <f t="shared" si="16"/>
        <v>0</v>
      </c>
      <c r="AL21" s="110" t="s">
        <v>51</v>
      </c>
      <c r="AM21" s="64">
        <v>0.5</v>
      </c>
      <c r="AN21" s="42">
        <f t="shared" si="43"/>
        <v>20</v>
      </c>
      <c r="AO21" s="40">
        <v>0.5</v>
      </c>
      <c r="AP21" s="41">
        <f t="shared" si="44"/>
        <v>10</v>
      </c>
      <c r="AQ21" s="107">
        <f t="shared" si="45"/>
        <v>10</v>
      </c>
      <c r="AR21" s="107">
        <f t="shared" si="46"/>
        <v>-1.4258563999999989</v>
      </c>
      <c r="AS21" s="122">
        <f t="shared" si="47"/>
        <v>-0.1425856399999999</v>
      </c>
      <c r="AT21" s="113">
        <f t="shared" si="48"/>
        <v>0</v>
      </c>
      <c r="AU21" s="115">
        <f t="shared" si="49"/>
        <v>0</v>
      </c>
      <c r="AX21" s="6">
        <v>42</v>
      </c>
      <c r="AY21" s="33">
        <f>ROUNDUP(AX21,0)</f>
        <v>42</v>
      </c>
      <c r="AZ21" s="6">
        <v>36</v>
      </c>
    </row>
    <row r="22" spans="1:52">
      <c r="A22" s="7">
        <v>21</v>
      </c>
      <c r="B22" s="37" t="s">
        <v>106</v>
      </c>
      <c r="C22" s="38">
        <v>12343</v>
      </c>
      <c r="D22" s="38"/>
      <c r="E22" s="38">
        <v>90</v>
      </c>
      <c r="F22" s="88">
        <v>0</v>
      </c>
      <c r="G22" s="91">
        <v>0.02</v>
      </c>
      <c r="H22" s="12">
        <v>36</v>
      </c>
      <c r="I22" s="12">
        <v>30</v>
      </c>
      <c r="J22" s="11">
        <v>2.29</v>
      </c>
      <c r="K22" s="11">
        <f t="shared" si="39"/>
        <v>8.6081099999999999</v>
      </c>
      <c r="L22" s="11">
        <f t="shared" si="26"/>
        <v>8.7802722000000006</v>
      </c>
      <c r="M22" s="11">
        <f t="shared" si="40"/>
        <v>35.121088800000003</v>
      </c>
      <c r="N22" s="33">
        <v>35</v>
      </c>
      <c r="O22" s="33">
        <f t="shared" si="1"/>
        <v>40.949999999999996</v>
      </c>
      <c r="P22" s="33">
        <f t="shared" si="2"/>
        <v>0.3888888888888889</v>
      </c>
      <c r="Q22" s="33">
        <f t="shared" si="3"/>
        <v>0.45499999999999996</v>
      </c>
      <c r="R22" s="11">
        <v>55</v>
      </c>
      <c r="S22" s="11" t="s">
        <v>82</v>
      </c>
      <c r="T22" s="25">
        <v>0</v>
      </c>
      <c r="U22" s="72">
        <f t="shared" si="41"/>
        <v>35</v>
      </c>
      <c r="V22" s="55">
        <v>0.6</v>
      </c>
      <c r="W22" s="34">
        <f t="shared" si="5"/>
        <v>21</v>
      </c>
      <c r="X22" s="34">
        <f t="shared" si="6"/>
        <v>14</v>
      </c>
      <c r="Y22" s="34">
        <f t="shared" si="42"/>
        <v>5.2197277999999994</v>
      </c>
      <c r="Z22" s="35">
        <f t="shared" si="8"/>
        <v>0.37283769999999994</v>
      </c>
      <c r="AA22" s="20">
        <v>54300</v>
      </c>
      <c r="AB22" s="43">
        <v>140000</v>
      </c>
      <c r="AC22" s="20">
        <f t="shared" si="9"/>
        <v>1960000</v>
      </c>
      <c r="AD22" s="124">
        <f t="shared" si="10"/>
        <v>730761.89199999988</v>
      </c>
      <c r="AE22" s="55">
        <v>0.15</v>
      </c>
      <c r="AF22" s="34">
        <f t="shared" si="11"/>
        <v>5.25</v>
      </c>
      <c r="AG22" s="34">
        <f t="shared" si="12"/>
        <v>29.75</v>
      </c>
      <c r="AH22" s="34">
        <f t="shared" si="13"/>
        <v>20.969727800000001</v>
      </c>
      <c r="AI22" s="35">
        <f t="shared" si="14"/>
        <v>0.70486480000000007</v>
      </c>
      <c r="AJ22" s="20">
        <f t="shared" si="15"/>
        <v>4165000</v>
      </c>
      <c r="AK22" s="56">
        <f t="shared" si="16"/>
        <v>2935761.892</v>
      </c>
      <c r="AL22" s="110" t="s">
        <v>53</v>
      </c>
      <c r="AM22" s="64">
        <v>0.5</v>
      </c>
      <c r="AN22" s="42">
        <f t="shared" si="43"/>
        <v>17.5</v>
      </c>
      <c r="AO22" s="40">
        <v>0.5</v>
      </c>
      <c r="AP22" s="41">
        <f t="shared" si="44"/>
        <v>8.75</v>
      </c>
      <c r="AQ22" s="107">
        <f t="shared" si="45"/>
        <v>8.75</v>
      </c>
      <c r="AR22" s="107">
        <f t="shared" si="46"/>
        <v>-3.0272200000000637E-2</v>
      </c>
      <c r="AS22" s="30">
        <f t="shared" si="47"/>
        <v>-3.459680000000073E-3</v>
      </c>
      <c r="AT22" s="113">
        <f t="shared" si="48"/>
        <v>1225000</v>
      </c>
      <c r="AU22" s="115">
        <f t="shared" si="49"/>
        <v>-4238.1080000000893</v>
      </c>
      <c r="AX22" s="6">
        <v>95</v>
      </c>
      <c r="AY22" s="33">
        <f t="shared" ref="AY22" si="51">ROUNDUP(AX22,0)</f>
        <v>95</v>
      </c>
      <c r="AZ22" s="6">
        <v>72</v>
      </c>
    </row>
    <row r="23" spans="1:52">
      <c r="B23" s="77" t="s">
        <v>56</v>
      </c>
      <c r="C23" s="78"/>
      <c r="D23" s="78"/>
      <c r="E23" s="78"/>
      <c r="F23" s="78"/>
      <c r="G23" s="92"/>
      <c r="H23" s="79"/>
      <c r="I23" s="79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/>
      <c r="U23" s="82"/>
      <c r="V23" s="83"/>
      <c r="W23" s="84"/>
      <c r="X23" s="84"/>
      <c r="Y23" s="84"/>
      <c r="Z23" s="81"/>
      <c r="AA23" s="86">
        <f>SUM(AA5:AA22)</f>
        <v>564869</v>
      </c>
      <c r="AB23" s="86">
        <f>SUM(AB5:AB22)</f>
        <v>1762000</v>
      </c>
      <c r="AC23" s="86">
        <f>SUM(AC5:AC22)</f>
        <v>22970800</v>
      </c>
      <c r="AD23" s="125">
        <f>SUM(AD5:AD22)</f>
        <v>4400946.0568000004</v>
      </c>
      <c r="AE23" s="83"/>
      <c r="AF23" s="84"/>
      <c r="AG23" s="84"/>
      <c r="AH23" s="84"/>
      <c r="AI23" s="81"/>
      <c r="AJ23" s="86">
        <f>SUM(AJ5:AJ22)</f>
        <v>38618600</v>
      </c>
      <c r="AK23" s="134">
        <f>SUM(AK5:AK22)</f>
        <v>20048746.0568</v>
      </c>
      <c r="AL23" s="105"/>
      <c r="AM23" s="118"/>
      <c r="AN23" s="108"/>
      <c r="AO23" s="108"/>
      <c r="AP23" s="108"/>
      <c r="AQ23" s="108"/>
      <c r="AR23" s="108"/>
      <c r="AS23" s="121"/>
      <c r="AT23" s="86">
        <f>SUM(AT5:AT22)</f>
        <v>14356750</v>
      </c>
      <c r="AU23" s="86">
        <f>SUM(AU5:AU22)</f>
        <v>-4213103.9431999996</v>
      </c>
    </row>
    <row r="35" spans="5:5">
      <c r="E35" s="139"/>
    </row>
  </sheetData>
  <mergeCells count="3">
    <mergeCell ref="V2:AD2"/>
    <mergeCell ref="AE2:AK2"/>
    <mergeCell ref="AM2:AU2"/>
  </mergeCells>
  <hyperlinks>
    <hyperlink ref="AL5" r:id="rId1" xr:uid="{8636CAF1-5366-F247-8CFA-F89761723687}"/>
    <hyperlink ref="AL9" r:id="rId2" xr:uid="{4A368B4E-EA53-2B44-9828-A900F12B33CD}"/>
    <hyperlink ref="AL11" r:id="rId3" xr:uid="{DC7F7386-AF8D-E04C-8ADE-A7A0AEE87A9A}"/>
    <hyperlink ref="AL12" r:id="rId4" xr:uid="{C07C2C9C-D91C-A646-A900-1319E2169307}"/>
    <hyperlink ref="AL13" r:id="rId5" xr:uid="{01DCC20B-EE49-6742-9FAC-2D2811318422}"/>
    <hyperlink ref="AL16" r:id="rId6" xr:uid="{422955D5-5DE0-C74A-BB22-C267ECA8FEFA}"/>
    <hyperlink ref="AL17" r:id="rId7" xr:uid="{1C71353E-E33C-B743-AC71-021D89FD9A73}"/>
    <hyperlink ref="AL20" r:id="rId8" xr:uid="{55A4078C-CC21-0349-A7F1-C94484C60830}"/>
    <hyperlink ref="AL21" r:id="rId9" xr:uid="{CD60C704-01FC-DC4E-8F08-32B81E87DB5D}"/>
    <hyperlink ref="AL22" r:id="rId10" xr:uid="{E615FEB3-0668-124F-AA50-9E5BE0358259}"/>
    <hyperlink ref="AL7" r:id="rId11" xr:uid="{C043FDDC-EBE4-7540-A87C-F57E31CB5CB2}"/>
    <hyperlink ref="AL14" r:id="rId12" xr:uid="{8C7032BE-50DA-D94C-A896-1A0D282F51AC}"/>
    <hyperlink ref="AL19" r:id="rId13" xr:uid="{84F1C298-C682-0E48-9350-85808962BFCC}"/>
    <hyperlink ref="AL18" r:id="rId14" xr:uid="{E541B5A7-4945-0245-B1DE-511CB506F078}"/>
  </hyperlinks>
  <pageMargins left="0.7" right="0.7" top="0.75" bottom="0.75" header="0.3" footer="0.3"/>
  <pageSetup orientation="portrait" r:id="rId15"/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F3F1-7BFA-B14C-BD22-A002067DD2F6}">
  <dimension ref="G6:H22"/>
  <sheetViews>
    <sheetView workbookViewId="0">
      <selection activeCell="K15" sqref="K15"/>
    </sheetView>
  </sheetViews>
  <sheetFormatPr baseColWidth="10" defaultColWidth="10.83203125" defaultRowHeight="15"/>
  <cols>
    <col min="8" max="8" width="12.6640625" customWidth="1"/>
  </cols>
  <sheetData>
    <row r="6" spans="7:8">
      <c r="G6">
        <v>1</v>
      </c>
      <c r="H6" s="158">
        <v>12000000</v>
      </c>
    </row>
    <row r="7" spans="7:8">
      <c r="G7">
        <v>2</v>
      </c>
      <c r="H7" s="159">
        <f>H6*1.25</f>
        <v>15000000</v>
      </c>
    </row>
    <row r="8" spans="7:8">
      <c r="G8">
        <v>3</v>
      </c>
      <c r="H8" s="159">
        <f t="shared" ref="H8:H22" si="0">H7*1.25</f>
        <v>18750000</v>
      </c>
    </row>
    <row r="9" spans="7:8">
      <c r="G9">
        <v>4</v>
      </c>
      <c r="H9" s="159">
        <f t="shared" si="0"/>
        <v>23437500</v>
      </c>
    </row>
    <row r="10" spans="7:8">
      <c r="G10">
        <v>5</v>
      </c>
      <c r="H10" s="159">
        <f t="shared" si="0"/>
        <v>29296875</v>
      </c>
    </row>
    <row r="11" spans="7:8">
      <c r="G11">
        <v>6</v>
      </c>
      <c r="H11" s="159">
        <f t="shared" si="0"/>
        <v>36621093.75</v>
      </c>
    </row>
    <row r="12" spans="7:8">
      <c r="G12">
        <v>7</v>
      </c>
      <c r="H12" s="159">
        <f t="shared" si="0"/>
        <v>45776367.1875</v>
      </c>
    </row>
    <row r="13" spans="7:8">
      <c r="G13">
        <v>8</v>
      </c>
      <c r="H13" s="159">
        <f t="shared" si="0"/>
        <v>57220458.984375</v>
      </c>
    </row>
    <row r="14" spans="7:8">
      <c r="G14">
        <v>9</v>
      </c>
      <c r="H14" s="159">
        <f t="shared" si="0"/>
        <v>71525573.73046875</v>
      </c>
    </row>
    <row r="15" spans="7:8">
      <c r="G15" s="160">
        <v>10</v>
      </c>
      <c r="H15" s="159">
        <f t="shared" si="0"/>
        <v>89406967.163085938</v>
      </c>
    </row>
    <row r="16" spans="7:8">
      <c r="G16">
        <v>11</v>
      </c>
      <c r="H16" s="159">
        <f t="shared" si="0"/>
        <v>111758708.95385742</v>
      </c>
    </row>
    <row r="17" spans="7:8">
      <c r="G17">
        <v>12</v>
      </c>
      <c r="H17" s="159">
        <f t="shared" si="0"/>
        <v>139698386.19232178</v>
      </c>
    </row>
    <row r="18" spans="7:8">
      <c r="G18">
        <v>13</v>
      </c>
      <c r="H18" s="159">
        <f t="shared" si="0"/>
        <v>174622982.74040222</v>
      </c>
    </row>
    <row r="19" spans="7:8">
      <c r="G19">
        <v>14</v>
      </c>
      <c r="H19" s="159">
        <f t="shared" si="0"/>
        <v>218278728.42550278</v>
      </c>
    </row>
    <row r="20" spans="7:8">
      <c r="G20">
        <v>15</v>
      </c>
      <c r="H20" s="159">
        <f t="shared" si="0"/>
        <v>272848410.53187847</v>
      </c>
    </row>
    <row r="21" spans="7:8">
      <c r="G21">
        <v>16</v>
      </c>
      <c r="H21" s="159">
        <f t="shared" si="0"/>
        <v>341060513.16484809</v>
      </c>
    </row>
    <row r="22" spans="7:8">
      <c r="G22">
        <v>17</v>
      </c>
      <c r="H22" s="159">
        <f t="shared" si="0"/>
        <v>426325641.45606011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Forcast filtered</vt:lpstr>
      <vt:lpstr>healtheries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Rushton</dc:creator>
  <cp:keywords/>
  <dc:description/>
  <cp:lastModifiedBy>Saud alsaud</cp:lastModifiedBy>
  <cp:revision/>
  <cp:lastPrinted>2022-12-12T07:30:54Z</cp:lastPrinted>
  <dcterms:created xsi:type="dcterms:W3CDTF">2022-04-04T04:39:16Z</dcterms:created>
  <dcterms:modified xsi:type="dcterms:W3CDTF">2023-02-16T09:34:19Z</dcterms:modified>
  <cp:category/>
  <cp:contentStatus/>
</cp:coreProperties>
</file>